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13 - Баланс труда_2016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<sst xmlns="http://schemas.openxmlformats.org/spreadsheetml/2006/main" count="413" uniqueCount="99">
  <si>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</si>
  <si>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</si>
  <si>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</si>
  <si>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</si>
  <si>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</si>
  <si>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</si>
  <si>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</si>
  <si>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</si>
  <si>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</si>
  <si>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</si>
  <si>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XI. Баланс трудовых ресурсов</t>
  </si>
  <si>
    <t xml:space="preserve">Данный раздел заполняется после утверждения и подписания раздела "Население"</t>
  </si>
  <si>
    <t xml:space="preserve">Численность трудовых ресурсов, всего</t>
  </si>
  <si>
    <t xml:space="preserve">человек</t>
  </si>
  <si>
    <t xml:space="preserve">в том числе:</t>
  </si>
  <si>
    <t xml:space="preserve">трудоспособное население в трудоспособном возрасте</t>
  </si>
  <si>
    <t xml:space="preserve"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</si>
  <si>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</si>
  <si>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</si>
  <si>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 xml:space="preserve">Трудовая миграция (+/-)</t>
  </si>
  <si>
    <t xml:space="preserve">Численность занятых в экономике (среднегодовая, включая лиц, занятых в личном подсобном хозяйстве) - всего</t>
  </si>
  <si>
    <t xml:space="preserve"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</si>
  <si>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</si>
  <si>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</si>
  <si>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</si>
  <si>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</si>
  <si>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 xml:space="preserve">Раздел B Добыча полезных ископаемых</t>
  </si>
  <si>
    <t xml:space="preserve">Раздел C Обрабатывающие производства</t>
  </si>
  <si>
    <t xml:space="preserve">10 Производство пищевых продуктов</t>
  </si>
  <si>
    <t xml:space="preserve">11 Производство напитков</t>
  </si>
  <si>
    <t xml:space="preserve">13 Производство текстильных изделий</t>
  </si>
  <si>
    <t xml:space="preserve">14 Производство одежды</t>
  </si>
  <si>
    <t xml:space="preserve">15 Производство кожи и изделий из кожи</t>
  </si>
  <si>
    <t xml:space="preserve"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</si>
  <si>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</t>
  </si>
  <si>
    <t xml:space="preserve">18  Деятельность полиграфическая и копирование носителей информации</t>
  </si>
  <si>
    <t xml:space="preserve">20 Производство химических веществ и химических продуктов</t>
  </si>
  <si>
    <t xml:space="preserve">21 Производство лекарственных средств и материалов, применяемых в медицинских целях</t>
  </si>
  <si>
    <t xml:space="preserve">22 Производство резиновых и пластмассовых изделий</t>
  </si>
  <si>
    <t xml:space="preserve">23 Производство прочей неметаллической минеральной продукции</t>
  </si>
  <si>
    <t xml:space="preserve">24 Производство металлургическое</t>
  </si>
  <si>
    <t xml:space="preserve">25 Производство готовых металлических изделий, кроме машин и оборудования</t>
  </si>
  <si>
    <t xml:space="preserve">26 Производство компьютеров, электронных и оптических изделий</t>
  </si>
  <si>
    <t xml:space="preserve">27 Производство электрического оборудования</t>
  </si>
  <si>
    <t xml:space="preserve">28 Производство машин и оборудования, не включенных в другие группировки</t>
  </si>
  <si>
    <t xml:space="preserve">29 Производство автотранспортных средств, прицепов и полуприцепов</t>
  </si>
  <si>
    <t xml:space="preserve">30 Производство прочих транспортных средств и оборудования</t>
  </si>
  <si>
    <t xml:space="preserve">31 Производство мебели</t>
  </si>
  <si>
    <t xml:space="preserve">32 Производство прочих готовых изделий</t>
  </si>
  <si>
    <t xml:space="preserve">33 Ремонт и монтаж машин и оборудования</t>
  </si>
  <si>
    <t xml:space="preserve">Раздел D Обеспечение электрической энергией, газом и паром; кондиционирование воздуха</t>
  </si>
  <si>
    <t xml:space="preserve">Раздел E Водоснабжение; водоотведение, организация сбора и утилизации отходов, деятельность по ликвидации загрязнений</t>
  </si>
  <si>
    <t xml:space="preserve"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</si>
  <si>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</si>
  <si>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 Транспортировка и хранение</t>
  </si>
  <si>
    <t xml:space="preserve">Раздел I Деятельность гостиниц и предприятий общественного питания</t>
  </si>
  <si>
    <t xml:space="preserve">Раздел J Деятельность в области информации и связи</t>
  </si>
  <si>
    <t xml:space="preserve">Раздел K Деятельность финансовая и страховая</t>
  </si>
  <si>
    <t xml:space="preserve">Раздел L Деятельность по операциям с недвижимым имуществом</t>
  </si>
  <si>
    <t xml:space="preserve">Раздел M Деятельность профессиональная, научная и техническая</t>
  </si>
  <si>
    <t xml:space="preserve">Раздел N Деятельность административная и сопутствующие дополнительные услуги</t>
  </si>
  <si>
    <t xml:space="preserve">Раздел O Государственное управление и обеспечение военной безопасности; социальное обеспечение</t>
  </si>
  <si>
    <t xml:space="preserve">Раздел P Образование</t>
  </si>
  <si>
    <t xml:space="preserve">Раздел Q Деятельность в области здравоохранения и социальных услуг</t>
  </si>
  <si>
    <t xml:space="preserve">Раздел R Деятельность в области культуры, спорта, организации досуга и развлечений</t>
  </si>
  <si>
    <t xml:space="preserve">Раздел S Предоставление прочих видов услуг</t>
  </si>
  <si>
    <t xml:space="preserve">Учащиеся в трудоспособном возрасте, обучающиеся с отрывом от работы</t>
  </si>
  <si>
    <t xml:space="preserve">Трудоспособное население в трудоспособном возрасте, не занятое трудовой деятельностью и учебой, в том числе:</t>
  </si>
  <si>
    <t xml:space="preserve">Численность безработных, рассчитанная по методологии МОТ (общая численность безработных)</t>
  </si>
  <si>
    <t xml:space="preserve"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</si>
  <si>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</si>
  <si>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 xml:space="preserve"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</si>
  <si>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</si>
  <si>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</si>
  <si>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 xml:space="preserve">В общественных объединениях и организациях</t>
  </si>
  <si>
    <t xml:space="preserve">В организациях  смешанной формой собственности</t>
  </si>
  <si>
    <t xml:space="preserve"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</si>
  <si>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</si>
  <si>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</si>
  <si>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</si>
  <si>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</si>
  <si>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</si>
  <si>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</si>
  <si>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</si>
  <si>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</si>
  <si>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</si>
  <si>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</si>
  <si>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</si>
  <si>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</si>
  <si>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 xml:space="preserve">Уровень безработицы (по методологии МОТ)</t>
  </si>
  <si>
    <t xml:space="preserve">%</t>
  </si>
  <si>
    <t xml:space="preserve">Уровень зарегистрированной безработицы, среднегодовая</t>
  </si>
  <si>
    <t xml:space="preserve">Уровень зарегистрированной безработицы, на конец года</t>
  </si>
  <si>
    <t xml:space="preserve">Численность работающих в бюджетных организациях</t>
  </si>
  <si>
    <t xml:space="preserve">Численность занятого населения в организациях, включая занятых по найму у индивидуальных предпринимателей и отдельных граждан</t>
  </si>
  <si>
    <r>
      <rPr>
        <i val="true"/>
        <sz val="7"/>
        <rFont val="Arial Cyr"/>
        <family val="0"/>
        <charset val="1"/>
      </rPr>
      <t xml:space="preserve">СПРАВОЧНО: Среднесписочная численность работников крупных и средних организаций </t>
    </r>
    <r>
      <rPr>
        <b val="true"/>
        <i val="true"/>
        <sz val="7"/>
        <color rgb="FFFF0000"/>
        <rFont val="Arial Cyr"/>
        <family val="0"/>
        <charset val="204"/>
      </rPr>
      <t xml:space="preserve">(по чистым видам экономической детяельности)</t>
    </r>
  </si>
  <si>
    <t xml:space="preserve"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</si>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</sst>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0.00"/>
    <numFmt numFmtId="167" formatCode="#,##0"/>
    <numFmt numFmtId="168" formatCode="#,##0.0"/>
    <numFmt numFmtId="169" formatCode="#,##0.0;\-#,##0.0"/>
    <numFmt numFmtId="170" formatCode="0.0"/>
    <numFmt numFmtId="171" formatCode="0"/>
  </numFmts>
  <fonts count="20">
    <font>
      <sz val="8.25"/>
      <color rgb="FF000000"/>
      <name val="Tahoma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sz val="8"/>
      <color rgb="FF000000"/>
      <name val="Arial"/>
      <family val="0"/>
      <charset val="1"/>
    </font>
    <font>
      <sz val="8.25"/>
      <name val="Tahoma"/>
      <family val="0"/>
      <charset val="1"/>
    </font>
    <font>
      <b val="true"/>
      <sz val="8"/>
      <name val="Arial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7"/>
      <color rgb="FFFF0000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i val="true"/>
      <sz val="7"/>
      <name val="Arial"/>
      <family val="0"/>
      <charset val="1"/>
    </font>
    <font>
      <i val="true"/>
      <sz val="8"/>
      <name val="Arial Cyr"/>
      <family val="0"/>
      <charset val="1"/>
    </font>
    <font>
      <i val="true"/>
      <sz val="8"/>
      <color rgb="FF000000"/>
      <name val="Arial"/>
      <family val="0"/>
      <charset val="1"/>
    </font>
    <font>
      <i val="true"/>
      <sz val="7"/>
      <name val="Arial Cyr"/>
      <family val="0"/>
      <charset val="1"/>
    </font>
    <font>
      <b val="true"/>
      <i val="true"/>
      <sz val="7"/>
      <color rgb="FFFF0000"/>
      <name val="Arial Cyr"/>
      <family val="0"/>
      <charset val="204"/>
    </font>
    <font>
      <sz val="8"/>
      <name val="Arial Cyr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CFDFD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99CCFF"/>
      </patternFill>
    </fill>
    <fill>
      <patternFill patternType="solid">
        <fgColor rgb="FFE7E6E6"/>
        <bgColor rgb="FFDBEEF4"/>
      </patternFill>
    </fill>
    <fill>
      <patternFill patternType="solid">
        <fgColor rgb="FFCCFFCC"/>
        <bgColor rgb="FFDAEFF3"/>
      </patternFill>
    </fill>
    <fill>
      <patternFill patternType="solid">
        <fgColor rgb="FFDBEEF4"/>
        <bgColor rgb="FFDAEFF3"/>
      </patternFill>
    </fill>
    <fill>
      <patternFill patternType="solid">
        <fgColor rgb="FFDAEFF3"/>
        <bgColor rgb="FFDBEEF4"/>
      </patternFill>
    </fill>
    <fill>
      <patternFill patternType="solid">
        <fgColor rgb="FFFCFDFD"/>
        <bgColor rgb="FFFFFFFF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 style="hair"/>
      <right/>
      <top style="hair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0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0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0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1" fillId="3" borderId="1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4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4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4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4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4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5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5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5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2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0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0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2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4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4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4" borderId="2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4" borderId="3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4" borderId="3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2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2" borderId="3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2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2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2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6" borderId="3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0" borderId="3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3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3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3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3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3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6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7" fillId="6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5" fillId="7" borderId="2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5" fillId="7" borderId="2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6" fillId="0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0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6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6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6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3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0" borderId="2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0" fillId="0" borderId="3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0" fillId="0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0" fillId="0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0" fillId="0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0" fillId="8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0" fillId="8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0" fillId="6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0" fillId="6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0" fillId="6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0" fillId="6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0" fillId="6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2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7" fillId="9" borderId="21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7" fillId="9" borderId="25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8" fontId="19" fillId="0" borderId="3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2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2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2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3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12" fillId="0" borderId="2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9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9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9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7" fillId="9" borderId="27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8" fontId="15" fillId="7" borderId="4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5" fillId="7" borderId="4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4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4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9" fillId="0" borderId="4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9" fontId="12" fillId="0" borderId="27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3" xfId="20"/>
  </cellStyles>
  <dxfs count="3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FDFD"/>
      <rgbColor rgb="FFDAEFF3"/>
      <rgbColor rgb="FF660066"/>
      <rgbColor rgb="FFFF8080"/>
      <rgbColor rgb="FF0066CC"/>
      <rgbColor rgb="FFE7E6E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01562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1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pane xSplit="0" ySplit="3" topLeftCell="A85" activePane="bottomLeft" state="frozen"/>
      <selection pane="topLeft" activeCell="A1" activeCellId="0" sqref="A1"/>
      <selection pane="bottomLeft" activeCell="A1" activeCellId="0" sqref="A1"/>
    </sheetView>
  </sheetViews>
  <sheetFormatPr defaultColWidth="8.171875" defaultRowHeight="11.25" zeroHeight="false" outlineLevelRow="0" outlineLevelCol="0"/>
  <cols>
    <col collapsed="false" customWidth="true" hidden="false" outlineLevel="0" max="1" min="1" style="2" width="39.5"/>
    <col collapsed="false" customWidth="true" hidden="false" outlineLevel="0" max="2" min="2" style="3" width="29.83"/>
    <col collapsed="false" customWidth="true" hidden="false" outlineLevel="0" max="11" min="3" style="4" width="9.99"/>
    <col collapsed="false" customWidth="true" hidden="false" outlineLevel="0" max="12" min="12" style="5" width="22.5"/>
  </cols>
  <sheetData>
    <row r="1" s="14" customFormat="true" ht="11.25" hidden="false" customHeight="true" outlineLevel="0" collapsed="false">
      <c r="A1" s="6" t="s">
        <v>2</v>
      </c>
      <c r="B1" s="7" t="s">
        <v>3</v>
      </c>
      <c r="C1" s="8" t="s">
        <v>4</v>
      </c>
      <c r="D1" s="9" t="s">
        <v>4</v>
      </c>
      <c r="E1" s="10" t="s">
        <v>5</v>
      </c>
      <c r="F1" s="11" t="s">
        <v>6</v>
      </c>
      <c r="G1" s="11"/>
      <c r="H1" s="11"/>
      <c r="I1" s="11"/>
      <c r="J1" s="11"/>
      <c r="K1" s="11"/>
      <c r="L1" s="12" t="s">
        <v>7</v>
      </c>
      <c r="M1" s="13"/>
    </row>
    <row r="2" s="14" customFormat="true" ht="11.25" hidden="false" customHeight="true" outlineLevel="0" collapsed="false">
      <c r="A2" s="6"/>
      <c r="B2" s="7"/>
      <c r="C2" s="15" t="n">
        <v>2022</v>
      </c>
      <c r="D2" s="16" t="n">
        <v>2023</v>
      </c>
      <c r="E2" s="17" t="n">
        <v>2024</v>
      </c>
      <c r="F2" s="18" t="n">
        <v>2025</v>
      </c>
      <c r="G2" s="18"/>
      <c r="H2" s="18" t="n">
        <v>2026</v>
      </c>
      <c r="I2" s="18"/>
      <c r="J2" s="18" t="n">
        <v>2027</v>
      </c>
      <c r="K2" s="18"/>
      <c r="L2" s="12"/>
      <c r="M2" s="13"/>
    </row>
    <row r="3" s="14" customFormat="true" ht="11.25" hidden="false" customHeight="true" outlineLevel="0" collapsed="false">
      <c r="A3" s="6"/>
      <c r="B3" s="7"/>
      <c r="C3" s="15"/>
      <c r="D3" s="16"/>
      <c r="E3" s="17"/>
      <c r="F3" s="19" t="s">
        <v>8</v>
      </c>
      <c r="G3" s="20" t="s">
        <v>9</v>
      </c>
      <c r="H3" s="19" t="s">
        <v>8</v>
      </c>
      <c r="I3" s="20" t="s">
        <v>9</v>
      </c>
      <c r="J3" s="19" t="s">
        <v>8</v>
      </c>
      <c r="K3" s="20" t="s">
        <v>9</v>
      </c>
      <c r="L3" s="12"/>
      <c r="M3" s="13"/>
    </row>
    <row r="4" s="30" customFormat="true" ht="38.25" hidden="false" customHeight="true" outlineLevel="0" collapsed="false">
      <c r="A4" s="21" t="s">
        <v>10</v>
      </c>
      <c r="B4" s="21"/>
      <c r="C4" s="22"/>
      <c r="D4" s="23"/>
      <c r="E4" s="24"/>
      <c r="F4" s="25"/>
      <c r="G4" s="26"/>
      <c r="H4" s="25"/>
      <c r="I4" s="26"/>
      <c r="J4" s="27"/>
      <c r="K4" s="28"/>
      <c r="L4" s="29" t="s">
        <v>11</v>
      </c>
    </row>
    <row r="5" customFormat="false" ht="18" hidden="false" customHeight="true" outlineLevel="0" collapsed="false">
      <c r="A5" s="31" t="s">
        <v>12</v>
      </c>
      <c r="B5" s="32" t="s">
        <v>13</v>
      </c>
      <c r="C5" s="33" t="n">
        <f aca="false">SUM(C7:C8)</f>
        <v>3801</v>
      </c>
      <c r="D5" s="34" t="n">
        <f aca="false">SUM(D7:D8)</f>
        <v>3689</v>
      </c>
      <c r="E5" s="35" t="n">
        <f aca="false">SUM(E7:E8)</f>
        <v>3627</v>
      </c>
      <c r="F5" s="33" t="n">
        <f aca="false">SUM(F7:F8)</f>
        <v>3554</v>
      </c>
      <c r="G5" s="35" t="n">
        <f aca="false">SUM(G7:G8)</f>
        <v>3567</v>
      </c>
      <c r="H5" s="33" t="n">
        <f aca="false">SUM(H7:H8)</f>
        <v>3494</v>
      </c>
      <c r="I5" s="35" t="n">
        <f aca="false">SUM(I7:I8)</f>
        <v>3514</v>
      </c>
      <c r="J5" s="33" t="n">
        <f aca="false">SUM(J7:J8)</f>
        <v>3449</v>
      </c>
      <c r="K5" s="35" t="n">
        <f aca="false">SUM(K7:K8)</f>
        <v>3473</v>
      </c>
      <c r="L5" s="36"/>
      <c r="M5" s="37"/>
    </row>
    <row r="6" customFormat="false" ht="18" hidden="false" customHeight="true" outlineLevel="0" collapsed="false">
      <c r="A6" s="38" t="s">
        <v>14</v>
      </c>
      <c r="B6" s="39"/>
      <c r="C6" s="40"/>
      <c r="D6" s="41"/>
      <c r="E6" s="42"/>
      <c r="F6" s="43"/>
      <c r="G6" s="42"/>
      <c r="H6" s="43"/>
      <c r="I6" s="42"/>
      <c r="J6" s="43"/>
      <c r="K6" s="42"/>
      <c r="L6" s="44"/>
      <c r="M6" s="37"/>
    </row>
    <row r="7" customFormat="false" ht="18" hidden="false" customHeight="true" outlineLevel="0" collapsed="false">
      <c r="A7" s="38" t="s">
        <v>15</v>
      </c>
      <c r="B7" s="45" t="s">
        <v>13</v>
      </c>
      <c r="C7" s="46" t="n">
        <v>3311</v>
      </c>
      <c r="D7" s="47" t="n">
        <v>3289</v>
      </c>
      <c r="E7" s="48" t="n">
        <v>3217</v>
      </c>
      <c r="F7" s="46" t="n">
        <v>3152</v>
      </c>
      <c r="G7" s="48" t="n">
        <v>3161</v>
      </c>
      <c r="H7" s="46" t="n">
        <v>3096</v>
      </c>
      <c r="I7" s="48" t="n">
        <v>3110</v>
      </c>
      <c r="J7" s="46" t="n">
        <v>3057</v>
      </c>
      <c r="K7" s="48" t="n">
        <v>3071</v>
      </c>
      <c r="L7" s="44"/>
      <c r="M7" s="37"/>
    </row>
    <row r="8" customFormat="false" ht="18" hidden="false" customHeight="true" outlineLevel="0" collapsed="false">
      <c r="A8" s="38" t="s">
        <v>16</v>
      </c>
      <c r="B8" s="45" t="s">
        <v>13</v>
      </c>
      <c r="C8" s="40" t="n">
        <f aca="false">SUM(C9:C10)</f>
        <v>490</v>
      </c>
      <c r="D8" s="49" t="n">
        <f aca="false">SUM(D9:D10)</f>
        <v>400</v>
      </c>
      <c r="E8" s="50" t="n">
        <f aca="false">SUM(E9:E10)</f>
        <v>410</v>
      </c>
      <c r="F8" s="40" t="n">
        <f aca="false">SUM(F9:F10)</f>
        <v>402</v>
      </c>
      <c r="G8" s="50" t="n">
        <f aca="false">SUM(G9:G10)</f>
        <v>406</v>
      </c>
      <c r="H8" s="40" t="n">
        <f aca="false">SUM(H9:H10)</f>
        <v>398</v>
      </c>
      <c r="I8" s="50" t="n">
        <f aca="false">SUM(I9:I10)</f>
        <v>404</v>
      </c>
      <c r="J8" s="40" t="n">
        <f aca="false">SUM(J9:J10)</f>
        <v>392</v>
      </c>
      <c r="K8" s="50" t="n">
        <f aca="false">SUM(K9:K10)</f>
        <v>402</v>
      </c>
      <c r="L8" s="44"/>
      <c r="M8" s="37"/>
    </row>
    <row r="9" customFormat="false" ht="18" hidden="false" customHeight="true" outlineLevel="0" collapsed="false">
      <c r="A9" s="38" t="s">
        <v>17</v>
      </c>
      <c r="B9" s="45" t="s">
        <v>13</v>
      </c>
      <c r="C9" s="46" t="n">
        <v>490</v>
      </c>
      <c r="D9" s="47" t="n">
        <v>400</v>
      </c>
      <c r="E9" s="48" t="n">
        <v>410</v>
      </c>
      <c r="F9" s="46" t="n">
        <v>402</v>
      </c>
      <c r="G9" s="48" t="n">
        <v>406</v>
      </c>
      <c r="H9" s="46" t="n">
        <v>398</v>
      </c>
      <c r="I9" s="48" t="n">
        <v>404</v>
      </c>
      <c r="J9" s="46" t="n">
        <v>392</v>
      </c>
      <c r="K9" s="48" t="n">
        <v>402</v>
      </c>
      <c r="L9" s="44"/>
      <c r="M9" s="37"/>
    </row>
    <row r="10" customFormat="false" ht="18" hidden="false" customHeight="true" outlineLevel="0" collapsed="false">
      <c r="A10" s="38" t="s">
        <v>18</v>
      </c>
      <c r="B10" s="45" t="s">
        <v>13</v>
      </c>
      <c r="C10" s="46"/>
      <c r="D10" s="47"/>
      <c r="E10" s="48"/>
      <c r="F10" s="46"/>
      <c r="G10" s="48"/>
      <c r="H10" s="46"/>
      <c r="I10" s="48"/>
      <c r="J10" s="46"/>
      <c r="K10" s="48"/>
      <c r="L10" s="44"/>
      <c r="M10" s="37"/>
    </row>
    <row r="11" customFormat="false" ht="18" hidden="false" customHeight="true" outlineLevel="0" collapsed="false">
      <c r="A11" s="51" t="s">
        <v>19</v>
      </c>
      <c r="B11" s="52" t="s">
        <v>13</v>
      </c>
      <c r="C11" s="53" t="n">
        <v>-418</v>
      </c>
      <c r="D11" s="54" t="n">
        <v>-408</v>
      </c>
      <c r="E11" s="55" t="n">
        <v>-396</v>
      </c>
      <c r="F11" s="53" t="n">
        <v>-387</v>
      </c>
      <c r="G11" s="55" t="n">
        <v>-375</v>
      </c>
      <c r="H11" s="53" t="n">
        <v>-385</v>
      </c>
      <c r="I11" s="55" t="n">
        <v>-362</v>
      </c>
      <c r="J11" s="53" t="n">
        <v>-373</v>
      </c>
      <c r="K11" s="55" t="n">
        <v>-352</v>
      </c>
      <c r="L11" s="44"/>
      <c r="M11" s="37"/>
    </row>
    <row r="12" customFormat="false" ht="30" hidden="false" customHeight="true" outlineLevel="0" collapsed="false">
      <c r="A12" s="56" t="s">
        <v>20</v>
      </c>
      <c r="B12" s="32" t="s">
        <v>13</v>
      </c>
      <c r="C12" s="57" t="n">
        <f aca="false">SUM(C14,C18,C45:C58)</f>
        <v>3073</v>
      </c>
      <c r="D12" s="58" t="n">
        <f aca="false">SUM(D14,D18,D45:D58)</f>
        <v>3013</v>
      </c>
      <c r="E12" s="59" t="n">
        <f aca="false">SUM(E14,E18,E45:E58)</f>
        <v>2987</v>
      </c>
      <c r="F12" s="60" t="n">
        <f aca="false">SUM(F14,F18,F45:F58)</f>
        <v>2941</v>
      </c>
      <c r="G12" s="59" t="n">
        <f aca="false">SUM(G14,G18,G45:G58)</f>
        <v>2979</v>
      </c>
      <c r="H12" s="60" t="n">
        <f aca="false">SUM(H14,H18,H45:H58)</f>
        <v>2898</v>
      </c>
      <c r="I12" s="59" t="n">
        <f aca="false">SUM(I14,I18,I45:I58)</f>
        <v>2944</v>
      </c>
      <c r="J12" s="60" t="n">
        <f aca="false">SUM(J14,J18,J45:J58)</f>
        <v>2874</v>
      </c>
      <c r="K12" s="59" t="n">
        <f aca="false">SUM(K14,K18,K45:K58)</f>
        <v>2932</v>
      </c>
      <c r="L12" s="61"/>
      <c r="M12" s="37"/>
    </row>
    <row r="13" customFormat="false" ht="12" hidden="false" customHeight="true" outlineLevel="0" collapsed="false">
      <c r="A13" s="45" t="s">
        <v>14</v>
      </c>
      <c r="B13" s="45"/>
      <c r="C13" s="62"/>
      <c r="D13" s="63"/>
      <c r="E13" s="64"/>
      <c r="F13" s="65"/>
      <c r="G13" s="64"/>
      <c r="H13" s="65"/>
      <c r="I13" s="64"/>
      <c r="J13" s="65"/>
      <c r="K13" s="64"/>
      <c r="L13" s="61"/>
      <c r="M13" s="37"/>
    </row>
    <row r="14" customFormat="false" ht="20.25" hidden="false" customHeight="true" outlineLevel="0" collapsed="false">
      <c r="A14" s="66" t="s">
        <v>21</v>
      </c>
      <c r="B14" s="45" t="s">
        <v>13</v>
      </c>
      <c r="C14" s="67" t="n">
        <v>732</v>
      </c>
      <c r="D14" s="47" t="n">
        <v>722</v>
      </c>
      <c r="E14" s="48" t="n">
        <v>711</v>
      </c>
      <c r="F14" s="46" t="n">
        <v>701</v>
      </c>
      <c r="G14" s="48" t="n">
        <v>705</v>
      </c>
      <c r="H14" s="46" t="n">
        <v>693</v>
      </c>
      <c r="I14" s="48" t="n">
        <v>697</v>
      </c>
      <c r="J14" s="46" t="n">
        <v>688</v>
      </c>
      <c r="K14" s="48" t="n">
        <v>693</v>
      </c>
      <c r="L14" s="61"/>
      <c r="M14" s="37"/>
    </row>
    <row r="15" customFormat="false" ht="33" hidden="false" customHeight="true" outlineLevel="0" collapsed="false">
      <c r="A15" s="45" t="s">
        <v>22</v>
      </c>
      <c r="B15" s="45" t="s">
        <v>13</v>
      </c>
      <c r="C15" s="67" t="n">
        <v>350</v>
      </c>
      <c r="D15" s="47" t="n">
        <v>345</v>
      </c>
      <c r="E15" s="48" t="n">
        <v>340</v>
      </c>
      <c r="F15" s="46" t="n">
        <v>336</v>
      </c>
      <c r="G15" s="48" t="n">
        <v>338</v>
      </c>
      <c r="H15" s="46" t="n">
        <v>332</v>
      </c>
      <c r="I15" s="48" t="n">
        <v>335</v>
      </c>
      <c r="J15" s="46" t="n">
        <v>330</v>
      </c>
      <c r="K15" s="48" t="n">
        <v>333</v>
      </c>
      <c r="L15" s="61"/>
      <c r="M15" s="37"/>
    </row>
    <row r="16" customFormat="false" ht="18" hidden="false" customHeight="true" outlineLevel="0" collapsed="false">
      <c r="A16" s="45" t="s">
        <v>23</v>
      </c>
      <c r="B16" s="45" t="s">
        <v>13</v>
      </c>
      <c r="C16" s="67" t="n">
        <v>382</v>
      </c>
      <c r="D16" s="47" t="n">
        <v>377</v>
      </c>
      <c r="E16" s="48" t="n">
        <v>371</v>
      </c>
      <c r="F16" s="46" t="n">
        <v>365</v>
      </c>
      <c r="G16" s="48" t="n">
        <v>367</v>
      </c>
      <c r="H16" s="46" t="n">
        <v>360</v>
      </c>
      <c r="I16" s="48" t="n">
        <v>362</v>
      </c>
      <c r="J16" s="46" t="n">
        <v>358</v>
      </c>
      <c r="K16" s="48" t="n">
        <v>360</v>
      </c>
      <c r="L16" s="61"/>
      <c r="M16" s="37"/>
    </row>
    <row r="17" customFormat="false" ht="18" hidden="false" customHeight="true" outlineLevel="0" collapsed="false">
      <c r="A17" s="45" t="s">
        <v>24</v>
      </c>
      <c r="B17" s="45" t="s">
        <v>13</v>
      </c>
      <c r="C17" s="67"/>
      <c r="D17" s="47"/>
      <c r="E17" s="48"/>
      <c r="F17" s="46"/>
      <c r="G17" s="48"/>
      <c r="H17" s="46"/>
      <c r="I17" s="48"/>
      <c r="J17" s="46"/>
      <c r="K17" s="48"/>
      <c r="L17" s="61"/>
      <c r="M17" s="37"/>
    </row>
    <row r="18" customFormat="false" ht="18" hidden="false" customHeight="true" outlineLevel="0" collapsed="false">
      <c r="A18" s="66" t="s">
        <v>25</v>
      </c>
      <c r="B18" s="45" t="s">
        <v>13</v>
      </c>
      <c r="C18" s="68" t="n">
        <f aca="false">SUM(C19,C20,C43:C44)</f>
        <v>632</v>
      </c>
      <c r="D18" s="49" t="n">
        <f aca="false">SUM(D19,D20,D43:D44)</f>
        <v>621</v>
      </c>
      <c r="E18" s="50" t="n">
        <f aca="false">SUM(E19,E20,E43:E44)</f>
        <v>617</v>
      </c>
      <c r="F18" s="40" t="n">
        <f aca="false">SUM(F19,F20,F43:F44)</f>
        <v>604</v>
      </c>
      <c r="G18" s="50" t="n">
        <f aca="false">SUM(G19,G20,G43:G44)</f>
        <v>617</v>
      </c>
      <c r="H18" s="40" t="n">
        <f aca="false">SUM(H19,H20,H43:H44)</f>
        <v>593</v>
      </c>
      <c r="I18" s="50" t="n">
        <f aca="false">SUM(I19,I20,I43:I44)</f>
        <v>610</v>
      </c>
      <c r="J18" s="40" t="n">
        <f aca="false">SUM(J19,J20,J43:J44)</f>
        <v>586</v>
      </c>
      <c r="K18" s="50" t="n">
        <f aca="false">SUM(K19,K20,K43:K44)</f>
        <v>607</v>
      </c>
      <c r="L18" s="61"/>
      <c r="M18" s="37"/>
    </row>
    <row r="19" customFormat="false" ht="18" hidden="false" customHeight="true" outlineLevel="0" collapsed="false">
      <c r="A19" s="66" t="s">
        <v>26</v>
      </c>
      <c r="B19" s="45" t="s">
        <v>13</v>
      </c>
      <c r="C19" s="67"/>
      <c r="D19" s="47"/>
      <c r="E19" s="48"/>
      <c r="F19" s="46"/>
      <c r="G19" s="48"/>
      <c r="H19" s="46"/>
      <c r="I19" s="48"/>
      <c r="J19" s="46"/>
      <c r="K19" s="48"/>
      <c r="L19" s="61"/>
      <c r="M19" s="37"/>
    </row>
    <row r="20" customFormat="false" ht="18" hidden="false" customHeight="true" outlineLevel="0" collapsed="false">
      <c r="A20" s="66" t="s">
        <v>27</v>
      </c>
      <c r="B20" s="45" t="s">
        <v>13</v>
      </c>
      <c r="C20" s="68" t="n">
        <f aca="false">SUM(C21:C42)</f>
        <v>522</v>
      </c>
      <c r="D20" s="49" t="n">
        <f aca="false">SUM(D21:D42)</f>
        <v>513</v>
      </c>
      <c r="E20" s="50" t="n">
        <f aca="false">SUM(E21:E42)</f>
        <v>510</v>
      </c>
      <c r="F20" s="40" t="n">
        <f aca="false">SUM(F21:F42)</f>
        <v>499</v>
      </c>
      <c r="G20" s="50" t="n">
        <f aca="false">SUM(G21:G42)</f>
        <v>509</v>
      </c>
      <c r="H20" s="40" t="n">
        <f aca="false">SUM(H21:H42)</f>
        <v>490</v>
      </c>
      <c r="I20" s="50" t="n">
        <f aca="false">SUM(I21:I42)</f>
        <v>504</v>
      </c>
      <c r="J20" s="40" t="n">
        <f aca="false">SUM(J21:J42)</f>
        <v>485</v>
      </c>
      <c r="K20" s="50" t="n">
        <f aca="false">SUM(K21:K42)</f>
        <v>502</v>
      </c>
      <c r="L20" s="61"/>
      <c r="M20" s="37"/>
    </row>
    <row r="21" customFormat="false" ht="18" hidden="false" customHeight="true" outlineLevel="0" collapsed="false">
      <c r="A21" s="45" t="s">
        <v>28</v>
      </c>
      <c r="B21" s="45" t="s">
        <v>13</v>
      </c>
      <c r="C21" s="67" t="n">
        <v>27</v>
      </c>
      <c r="D21" s="47" t="n">
        <v>20</v>
      </c>
      <c r="E21" s="48" t="n">
        <v>19</v>
      </c>
      <c r="F21" s="46" t="n">
        <v>18</v>
      </c>
      <c r="G21" s="48" t="n">
        <v>20</v>
      </c>
      <c r="H21" s="46" t="n">
        <v>16</v>
      </c>
      <c r="I21" s="48" t="n">
        <v>18</v>
      </c>
      <c r="J21" s="46" t="n">
        <v>15</v>
      </c>
      <c r="K21" s="48" t="n">
        <v>17</v>
      </c>
      <c r="L21" s="61"/>
      <c r="M21" s="37"/>
    </row>
    <row r="22" customFormat="false" ht="18" hidden="false" customHeight="true" outlineLevel="0" collapsed="false">
      <c r="A22" s="45" t="s">
        <v>29</v>
      </c>
      <c r="B22" s="45" t="s">
        <v>13</v>
      </c>
      <c r="C22" s="67"/>
      <c r="D22" s="47"/>
      <c r="E22" s="48"/>
      <c r="F22" s="46"/>
      <c r="G22" s="48"/>
      <c r="H22" s="46"/>
      <c r="I22" s="48"/>
      <c r="J22" s="46"/>
      <c r="K22" s="48"/>
      <c r="L22" s="61"/>
      <c r="M22" s="37"/>
    </row>
    <row r="23" customFormat="false" ht="18" hidden="false" customHeight="true" outlineLevel="0" collapsed="false">
      <c r="A23" s="45" t="s">
        <v>30</v>
      </c>
      <c r="B23" s="45" t="s">
        <v>13</v>
      </c>
      <c r="C23" s="67"/>
      <c r="D23" s="47"/>
      <c r="E23" s="48"/>
      <c r="F23" s="46"/>
      <c r="G23" s="48"/>
      <c r="H23" s="46"/>
      <c r="I23" s="48"/>
      <c r="J23" s="46"/>
      <c r="K23" s="48"/>
      <c r="L23" s="61"/>
      <c r="M23" s="37"/>
    </row>
    <row r="24" customFormat="false" ht="18" hidden="false" customHeight="true" outlineLevel="0" collapsed="false">
      <c r="A24" s="45" t="s">
        <v>31</v>
      </c>
      <c r="B24" s="45" t="s">
        <v>13</v>
      </c>
      <c r="C24" s="67" t="n">
        <v>4</v>
      </c>
      <c r="D24" s="47" t="n">
        <v>3</v>
      </c>
      <c r="E24" s="48" t="n">
        <v>3</v>
      </c>
      <c r="F24" s="46" t="n">
        <v>3</v>
      </c>
      <c r="G24" s="48" t="n">
        <v>4</v>
      </c>
      <c r="H24" s="46" t="n">
        <v>3</v>
      </c>
      <c r="I24" s="48" t="n">
        <v>4</v>
      </c>
      <c r="J24" s="46" t="n">
        <v>3</v>
      </c>
      <c r="K24" s="48" t="n">
        <v>4</v>
      </c>
      <c r="L24" s="61"/>
      <c r="M24" s="37"/>
    </row>
    <row r="25" customFormat="false" ht="18" hidden="false" customHeight="true" outlineLevel="0" collapsed="false">
      <c r="A25" s="45" t="s">
        <v>32</v>
      </c>
      <c r="B25" s="45" t="s">
        <v>13</v>
      </c>
      <c r="C25" s="67"/>
      <c r="D25" s="47"/>
      <c r="E25" s="48"/>
      <c r="F25" s="46"/>
      <c r="G25" s="48"/>
      <c r="H25" s="46"/>
      <c r="I25" s="48"/>
      <c r="J25" s="46"/>
      <c r="K25" s="48"/>
      <c r="L25" s="61"/>
      <c r="M25" s="37"/>
    </row>
    <row r="26" customFormat="false" ht="42.75" hidden="false" customHeight="true" outlineLevel="0" collapsed="false">
      <c r="A26" s="45" t="s">
        <v>33</v>
      </c>
      <c r="B26" s="45" t="s">
        <v>13</v>
      </c>
      <c r="C26" s="67" t="n">
        <v>483</v>
      </c>
      <c r="D26" s="47" t="n">
        <v>478</v>
      </c>
      <c r="E26" s="48" t="n">
        <v>475</v>
      </c>
      <c r="F26" s="46" t="n">
        <v>466</v>
      </c>
      <c r="G26" s="48" t="n">
        <v>471</v>
      </c>
      <c r="H26" s="46" t="n">
        <v>458</v>
      </c>
      <c r="I26" s="48" t="n">
        <v>467</v>
      </c>
      <c r="J26" s="46" t="n">
        <v>454</v>
      </c>
      <c r="K26" s="48" t="n">
        <v>466</v>
      </c>
      <c r="L26" s="61"/>
      <c r="M26" s="37"/>
    </row>
    <row r="27" customFormat="false" ht="18" hidden="false" customHeight="true" outlineLevel="0" collapsed="false">
      <c r="A27" s="45" t="s">
        <v>34</v>
      </c>
      <c r="B27" s="45" t="s">
        <v>13</v>
      </c>
      <c r="C27" s="67"/>
      <c r="D27" s="47"/>
      <c r="E27" s="48"/>
      <c r="F27" s="46"/>
      <c r="G27" s="48"/>
      <c r="H27" s="46"/>
      <c r="I27" s="48"/>
      <c r="J27" s="46"/>
      <c r="K27" s="48"/>
      <c r="L27" s="61"/>
      <c r="M27" s="37"/>
    </row>
    <row r="28" customFormat="false" ht="19.5" hidden="false" customHeight="true" outlineLevel="0" collapsed="false">
      <c r="A28" s="45" t="s">
        <v>35</v>
      </c>
      <c r="B28" s="45" t="s">
        <v>13</v>
      </c>
      <c r="C28" s="67" t="n">
        <v>6</v>
      </c>
      <c r="D28" s="47" t="n">
        <v>5</v>
      </c>
      <c r="E28" s="48" t="n">
        <v>5</v>
      </c>
      <c r="F28" s="46" t="n">
        <v>4</v>
      </c>
      <c r="G28" s="48" t="n">
        <v>5</v>
      </c>
      <c r="H28" s="46" t="n">
        <v>4</v>
      </c>
      <c r="I28" s="48" t="n">
        <v>5</v>
      </c>
      <c r="J28" s="46" t="n">
        <v>4</v>
      </c>
      <c r="K28" s="48" t="n">
        <v>5</v>
      </c>
      <c r="L28" s="61"/>
      <c r="M28" s="37"/>
    </row>
    <row r="29" customFormat="false" ht="19.5" hidden="false" customHeight="true" outlineLevel="0" collapsed="false">
      <c r="A29" s="45" t="s">
        <v>36</v>
      </c>
      <c r="B29" s="45" t="s">
        <v>13</v>
      </c>
      <c r="C29" s="67"/>
      <c r="D29" s="47"/>
      <c r="E29" s="48"/>
      <c r="F29" s="46"/>
      <c r="G29" s="48"/>
      <c r="H29" s="46"/>
      <c r="I29" s="48"/>
      <c r="J29" s="46"/>
      <c r="K29" s="48"/>
      <c r="L29" s="61"/>
      <c r="M29" s="37"/>
    </row>
    <row r="30" customFormat="false" ht="29.25" hidden="false" customHeight="true" outlineLevel="0" collapsed="false">
      <c r="A30" s="45" t="s">
        <v>37</v>
      </c>
      <c r="B30" s="45" t="s">
        <v>13</v>
      </c>
      <c r="C30" s="67"/>
      <c r="D30" s="47"/>
      <c r="E30" s="48"/>
      <c r="F30" s="46"/>
      <c r="G30" s="48"/>
      <c r="H30" s="46"/>
      <c r="I30" s="48"/>
      <c r="J30" s="46"/>
      <c r="K30" s="48"/>
      <c r="L30" s="61"/>
      <c r="M30" s="37"/>
    </row>
    <row r="31" customFormat="false" ht="19.5" hidden="false" customHeight="true" outlineLevel="0" collapsed="false">
      <c r="A31" s="45" t="s">
        <v>38</v>
      </c>
      <c r="B31" s="45" t="s">
        <v>13</v>
      </c>
      <c r="C31" s="67"/>
      <c r="D31" s="47"/>
      <c r="E31" s="48"/>
      <c r="F31" s="46"/>
      <c r="G31" s="48"/>
      <c r="H31" s="46"/>
      <c r="I31" s="48"/>
      <c r="J31" s="46"/>
      <c r="K31" s="48"/>
      <c r="L31" s="61"/>
      <c r="M31" s="37"/>
    </row>
    <row r="32" customFormat="false" ht="19.5" hidden="false" customHeight="true" outlineLevel="0" collapsed="false">
      <c r="A32" s="45" t="s">
        <v>39</v>
      </c>
      <c r="B32" s="45" t="s">
        <v>13</v>
      </c>
      <c r="C32" s="67"/>
      <c r="D32" s="47"/>
      <c r="E32" s="48"/>
      <c r="F32" s="46"/>
      <c r="G32" s="48"/>
      <c r="H32" s="46"/>
      <c r="I32" s="48"/>
      <c r="J32" s="46"/>
      <c r="K32" s="48"/>
      <c r="L32" s="61"/>
      <c r="M32" s="37"/>
    </row>
    <row r="33" customFormat="false" ht="18" hidden="false" customHeight="true" outlineLevel="0" collapsed="false">
      <c r="A33" s="45" t="s">
        <v>40</v>
      </c>
      <c r="B33" s="45" t="s">
        <v>13</v>
      </c>
      <c r="C33" s="67"/>
      <c r="D33" s="47"/>
      <c r="E33" s="48"/>
      <c r="F33" s="46"/>
      <c r="G33" s="48"/>
      <c r="H33" s="46"/>
      <c r="I33" s="48"/>
      <c r="J33" s="46"/>
      <c r="K33" s="48"/>
      <c r="L33" s="61"/>
      <c r="M33" s="37"/>
    </row>
    <row r="34" customFormat="false" ht="19.5" hidden="false" customHeight="true" outlineLevel="0" collapsed="false">
      <c r="A34" s="45" t="s">
        <v>41</v>
      </c>
      <c r="B34" s="45" t="s">
        <v>13</v>
      </c>
      <c r="C34" s="67"/>
      <c r="D34" s="47"/>
      <c r="E34" s="48"/>
      <c r="F34" s="46"/>
      <c r="G34" s="48"/>
      <c r="H34" s="46"/>
      <c r="I34" s="48"/>
      <c r="J34" s="46"/>
      <c r="K34" s="48"/>
      <c r="L34" s="61"/>
      <c r="M34" s="37"/>
    </row>
    <row r="35" customFormat="false" ht="19.5" hidden="false" customHeight="true" outlineLevel="0" collapsed="false">
      <c r="A35" s="45" t="s">
        <v>42</v>
      </c>
      <c r="B35" s="45" t="s">
        <v>13</v>
      </c>
      <c r="C35" s="67"/>
      <c r="D35" s="47"/>
      <c r="E35" s="48"/>
      <c r="F35" s="46"/>
      <c r="G35" s="48"/>
      <c r="H35" s="46"/>
      <c r="I35" s="48"/>
      <c r="J35" s="46"/>
      <c r="K35" s="48"/>
      <c r="L35" s="61"/>
      <c r="M35" s="37"/>
    </row>
    <row r="36" customFormat="false" ht="18" hidden="false" customHeight="true" outlineLevel="0" collapsed="false">
      <c r="A36" s="45" t="s">
        <v>43</v>
      </c>
      <c r="B36" s="45" t="s">
        <v>13</v>
      </c>
      <c r="C36" s="67"/>
      <c r="D36" s="47"/>
      <c r="E36" s="48"/>
      <c r="F36" s="46"/>
      <c r="G36" s="48"/>
      <c r="H36" s="46"/>
      <c r="I36" s="48"/>
      <c r="J36" s="46"/>
      <c r="K36" s="48"/>
      <c r="L36" s="61"/>
      <c r="M36" s="37"/>
    </row>
    <row r="37" customFormat="false" ht="19.5" hidden="false" customHeight="true" outlineLevel="0" collapsed="false">
      <c r="A37" s="45" t="s">
        <v>44</v>
      </c>
      <c r="B37" s="45" t="s">
        <v>13</v>
      </c>
      <c r="C37" s="67"/>
      <c r="D37" s="47"/>
      <c r="E37" s="48"/>
      <c r="F37" s="46"/>
      <c r="G37" s="48"/>
      <c r="H37" s="46"/>
      <c r="I37" s="48"/>
      <c r="J37" s="46"/>
      <c r="K37" s="48"/>
      <c r="L37" s="61"/>
      <c r="M37" s="37"/>
    </row>
    <row r="38" customFormat="false" ht="19.5" hidden="false" customHeight="true" outlineLevel="0" collapsed="false">
      <c r="A38" s="45" t="s">
        <v>45</v>
      </c>
      <c r="B38" s="45" t="s">
        <v>13</v>
      </c>
      <c r="C38" s="67"/>
      <c r="D38" s="47"/>
      <c r="E38" s="48"/>
      <c r="F38" s="46"/>
      <c r="G38" s="48"/>
      <c r="H38" s="46"/>
      <c r="I38" s="48"/>
      <c r="J38" s="46"/>
      <c r="K38" s="48"/>
      <c r="L38" s="61"/>
      <c r="M38" s="37"/>
    </row>
    <row r="39" customFormat="false" ht="19.5" hidden="false" customHeight="true" outlineLevel="0" collapsed="false">
      <c r="A39" s="45" t="s">
        <v>46</v>
      </c>
      <c r="B39" s="45" t="s">
        <v>13</v>
      </c>
      <c r="C39" s="67"/>
      <c r="D39" s="47"/>
      <c r="E39" s="48"/>
      <c r="F39" s="46"/>
      <c r="G39" s="48"/>
      <c r="H39" s="46"/>
      <c r="I39" s="48"/>
      <c r="J39" s="46"/>
      <c r="K39" s="48"/>
      <c r="L39" s="61"/>
      <c r="M39" s="37"/>
    </row>
    <row r="40" customFormat="false" ht="18" hidden="false" customHeight="true" outlineLevel="0" collapsed="false">
      <c r="A40" s="45" t="s">
        <v>47</v>
      </c>
      <c r="B40" s="45" t="s">
        <v>13</v>
      </c>
      <c r="C40" s="67"/>
      <c r="D40" s="47"/>
      <c r="E40" s="48"/>
      <c r="F40" s="46"/>
      <c r="G40" s="48"/>
      <c r="H40" s="46"/>
      <c r="I40" s="48"/>
      <c r="J40" s="46"/>
      <c r="K40" s="48"/>
      <c r="L40" s="61"/>
      <c r="M40" s="37"/>
    </row>
    <row r="41" customFormat="false" ht="18" hidden="false" customHeight="true" outlineLevel="0" collapsed="false">
      <c r="A41" s="45" t="s">
        <v>48</v>
      </c>
      <c r="B41" s="45" t="s">
        <v>13</v>
      </c>
      <c r="C41" s="67"/>
      <c r="D41" s="47"/>
      <c r="E41" s="48"/>
      <c r="F41" s="46"/>
      <c r="G41" s="48"/>
      <c r="H41" s="46"/>
      <c r="I41" s="48"/>
      <c r="J41" s="46"/>
      <c r="K41" s="48"/>
      <c r="L41" s="61"/>
      <c r="M41" s="37"/>
    </row>
    <row r="42" customFormat="false" ht="18" hidden="false" customHeight="true" outlineLevel="0" collapsed="false">
      <c r="A42" s="45" t="s">
        <v>49</v>
      </c>
      <c r="B42" s="45" t="s">
        <v>13</v>
      </c>
      <c r="C42" s="67" t="n">
        <v>2</v>
      </c>
      <c r="D42" s="47" t="n">
        <v>7</v>
      </c>
      <c r="E42" s="48" t="n">
        <v>8</v>
      </c>
      <c r="F42" s="46" t="n">
        <v>8</v>
      </c>
      <c r="G42" s="48" t="n">
        <v>9</v>
      </c>
      <c r="H42" s="46" t="n">
        <v>9</v>
      </c>
      <c r="I42" s="48" t="n">
        <v>10</v>
      </c>
      <c r="J42" s="46" t="n">
        <v>9</v>
      </c>
      <c r="K42" s="48" t="n">
        <v>10</v>
      </c>
      <c r="L42" s="61"/>
      <c r="M42" s="37"/>
    </row>
    <row r="43" customFormat="false" ht="19.5" hidden="false" customHeight="true" outlineLevel="0" collapsed="false">
      <c r="A43" s="66" t="s">
        <v>50</v>
      </c>
      <c r="B43" s="45" t="s">
        <v>13</v>
      </c>
      <c r="C43" s="67" t="n">
        <v>105</v>
      </c>
      <c r="D43" s="47" t="n">
        <v>102</v>
      </c>
      <c r="E43" s="48" t="n">
        <v>101</v>
      </c>
      <c r="F43" s="46" t="n">
        <v>99</v>
      </c>
      <c r="G43" s="48" t="n">
        <v>100</v>
      </c>
      <c r="H43" s="46" t="n">
        <v>97</v>
      </c>
      <c r="I43" s="48" t="n">
        <v>98</v>
      </c>
      <c r="J43" s="46" t="n">
        <v>95</v>
      </c>
      <c r="K43" s="48" t="n">
        <v>97</v>
      </c>
      <c r="L43" s="61"/>
      <c r="M43" s="37"/>
    </row>
    <row r="44" customFormat="false" ht="29.25" hidden="false" customHeight="true" outlineLevel="0" collapsed="false">
      <c r="A44" s="66" t="s">
        <v>51</v>
      </c>
      <c r="B44" s="45" t="s">
        <v>13</v>
      </c>
      <c r="C44" s="67" t="n">
        <v>5</v>
      </c>
      <c r="D44" s="47" t="n">
        <v>6</v>
      </c>
      <c r="E44" s="48" t="n">
        <v>6</v>
      </c>
      <c r="F44" s="46" t="n">
        <v>6</v>
      </c>
      <c r="G44" s="48" t="n">
        <v>8</v>
      </c>
      <c r="H44" s="46" t="n">
        <v>6</v>
      </c>
      <c r="I44" s="48" t="n">
        <v>8</v>
      </c>
      <c r="J44" s="46" t="n">
        <v>6</v>
      </c>
      <c r="K44" s="48" t="n">
        <v>8</v>
      </c>
      <c r="L44" s="61"/>
      <c r="M44" s="37"/>
    </row>
    <row r="45" customFormat="false" ht="18" hidden="false" customHeight="true" outlineLevel="0" collapsed="false">
      <c r="A45" s="66" t="s">
        <v>52</v>
      </c>
      <c r="B45" s="45" t="s">
        <v>13</v>
      </c>
      <c r="C45" s="67" t="n">
        <v>10</v>
      </c>
      <c r="D45" s="47" t="n">
        <v>9</v>
      </c>
      <c r="E45" s="48" t="n">
        <v>8</v>
      </c>
      <c r="F45" s="46" t="n">
        <v>8</v>
      </c>
      <c r="G45" s="48" t="n">
        <v>9</v>
      </c>
      <c r="H45" s="46" t="n">
        <v>7</v>
      </c>
      <c r="I45" s="48" t="n">
        <v>8</v>
      </c>
      <c r="J45" s="46" t="n">
        <v>7</v>
      </c>
      <c r="K45" s="48" t="n">
        <v>8</v>
      </c>
      <c r="L45" s="61"/>
      <c r="M45" s="37"/>
    </row>
    <row r="46" customFormat="false" ht="30" hidden="false" customHeight="true" outlineLevel="0" collapsed="false">
      <c r="A46" s="66" t="s">
        <v>53</v>
      </c>
      <c r="B46" s="45" t="s">
        <v>13</v>
      </c>
      <c r="C46" s="67" t="n">
        <v>444</v>
      </c>
      <c r="D46" s="47" t="n">
        <v>434</v>
      </c>
      <c r="E46" s="48" t="n">
        <v>431</v>
      </c>
      <c r="F46" s="46" t="n">
        <v>427</v>
      </c>
      <c r="G46" s="48" t="n">
        <v>430</v>
      </c>
      <c r="H46" s="46" t="n">
        <v>416</v>
      </c>
      <c r="I46" s="48" t="n">
        <v>421</v>
      </c>
      <c r="J46" s="46" t="n">
        <v>411</v>
      </c>
      <c r="K46" s="48" t="n">
        <v>419</v>
      </c>
      <c r="L46" s="61"/>
      <c r="M46" s="37"/>
    </row>
    <row r="47" customFormat="false" ht="18" hidden="false" customHeight="true" outlineLevel="0" collapsed="false">
      <c r="A47" s="66" t="s">
        <v>54</v>
      </c>
      <c r="B47" s="45" t="s">
        <v>13</v>
      </c>
      <c r="C47" s="67" t="n">
        <v>183</v>
      </c>
      <c r="D47" s="47" t="n">
        <v>177</v>
      </c>
      <c r="E47" s="48" t="n">
        <v>175</v>
      </c>
      <c r="F47" s="46" t="n">
        <v>173</v>
      </c>
      <c r="G47" s="48" t="n">
        <v>175</v>
      </c>
      <c r="H47" s="46" t="n">
        <v>170</v>
      </c>
      <c r="I47" s="48" t="n">
        <v>173</v>
      </c>
      <c r="J47" s="46" t="n">
        <v>168</v>
      </c>
      <c r="K47" s="48" t="n">
        <v>171</v>
      </c>
      <c r="L47" s="61"/>
      <c r="M47" s="37"/>
    </row>
    <row r="48" customFormat="false" ht="19.5" hidden="false" customHeight="true" outlineLevel="0" collapsed="false">
      <c r="A48" s="66" t="s">
        <v>55</v>
      </c>
      <c r="B48" s="45" t="s">
        <v>13</v>
      </c>
      <c r="C48" s="67" t="n">
        <v>30</v>
      </c>
      <c r="D48" s="47" t="n">
        <v>28</v>
      </c>
      <c r="E48" s="48" t="n">
        <v>28</v>
      </c>
      <c r="F48" s="46" t="n">
        <v>27</v>
      </c>
      <c r="G48" s="48" t="n">
        <v>28</v>
      </c>
      <c r="H48" s="46" t="n">
        <v>26</v>
      </c>
      <c r="I48" s="48" t="n">
        <v>27</v>
      </c>
      <c r="J48" s="46" t="n">
        <v>26</v>
      </c>
      <c r="K48" s="48" t="n">
        <v>27</v>
      </c>
      <c r="L48" s="61"/>
      <c r="M48" s="37"/>
    </row>
    <row r="49" customFormat="false" ht="18" hidden="false" customHeight="true" outlineLevel="0" collapsed="false">
      <c r="A49" s="66" t="s">
        <v>56</v>
      </c>
      <c r="B49" s="45" t="s">
        <v>13</v>
      </c>
      <c r="C49" s="67" t="n">
        <v>12</v>
      </c>
      <c r="D49" s="47" t="n">
        <v>13</v>
      </c>
      <c r="E49" s="48" t="n">
        <v>12</v>
      </c>
      <c r="F49" s="46" t="n">
        <v>12</v>
      </c>
      <c r="G49" s="48" t="n">
        <v>13</v>
      </c>
      <c r="H49" s="46" t="n">
        <v>12</v>
      </c>
      <c r="I49" s="48" t="n">
        <v>13</v>
      </c>
      <c r="J49" s="46" t="n">
        <v>12</v>
      </c>
      <c r="K49" s="48" t="n">
        <v>13</v>
      </c>
      <c r="L49" s="61"/>
      <c r="M49" s="37"/>
    </row>
    <row r="50" customFormat="false" ht="18" hidden="false" customHeight="true" outlineLevel="0" collapsed="false">
      <c r="A50" s="66" t="s">
        <v>57</v>
      </c>
      <c r="B50" s="45" t="s">
        <v>13</v>
      </c>
      <c r="C50" s="67" t="n">
        <v>21</v>
      </c>
      <c r="D50" s="47" t="n">
        <v>21</v>
      </c>
      <c r="E50" s="48" t="n">
        <v>22</v>
      </c>
      <c r="F50" s="46" t="n">
        <v>20</v>
      </c>
      <c r="G50" s="48" t="n">
        <v>21</v>
      </c>
      <c r="H50" s="46" t="n">
        <v>20</v>
      </c>
      <c r="I50" s="48" t="n">
        <v>21</v>
      </c>
      <c r="J50" s="46" t="n">
        <v>20</v>
      </c>
      <c r="K50" s="48" t="n">
        <v>21</v>
      </c>
      <c r="L50" s="61"/>
      <c r="M50" s="37"/>
    </row>
    <row r="51" customFormat="false" ht="19.5" hidden="false" customHeight="true" outlineLevel="0" collapsed="false">
      <c r="A51" s="66" t="s">
        <v>58</v>
      </c>
      <c r="B51" s="45" t="s">
        <v>13</v>
      </c>
      <c r="C51" s="67" t="n">
        <v>5</v>
      </c>
      <c r="D51" s="47" t="n">
        <v>5</v>
      </c>
      <c r="E51" s="48" t="n">
        <v>5</v>
      </c>
      <c r="F51" s="46" t="n">
        <v>4</v>
      </c>
      <c r="G51" s="48" t="n">
        <v>5</v>
      </c>
      <c r="H51" s="46" t="n">
        <v>3</v>
      </c>
      <c r="I51" s="48" t="n">
        <v>4</v>
      </c>
      <c r="J51" s="46" t="n">
        <v>3</v>
      </c>
      <c r="K51" s="48" t="n">
        <v>4</v>
      </c>
      <c r="L51" s="61"/>
      <c r="M51" s="37"/>
    </row>
    <row r="52" customFormat="false" ht="19.5" hidden="false" customHeight="true" outlineLevel="0" collapsed="false">
      <c r="A52" s="66" t="s">
        <v>59</v>
      </c>
      <c r="B52" s="45" t="s">
        <v>13</v>
      </c>
      <c r="C52" s="67" t="n">
        <v>77</v>
      </c>
      <c r="D52" s="47" t="n">
        <v>77</v>
      </c>
      <c r="E52" s="48" t="n">
        <v>77</v>
      </c>
      <c r="F52" s="46" t="n">
        <v>76</v>
      </c>
      <c r="G52" s="48" t="n">
        <v>78</v>
      </c>
      <c r="H52" s="46" t="n">
        <v>77</v>
      </c>
      <c r="I52" s="48" t="n">
        <v>79</v>
      </c>
      <c r="J52" s="46" t="n">
        <v>77</v>
      </c>
      <c r="K52" s="48" t="n">
        <v>80</v>
      </c>
      <c r="L52" s="61"/>
      <c r="M52" s="37"/>
    </row>
    <row r="53" customFormat="false" ht="19.5" hidden="false" customHeight="true" outlineLevel="0" collapsed="false">
      <c r="A53" s="66" t="s">
        <v>60</v>
      </c>
      <c r="B53" s="45" t="s">
        <v>13</v>
      </c>
      <c r="C53" s="67" t="n">
        <v>5</v>
      </c>
      <c r="D53" s="47" t="n">
        <v>5</v>
      </c>
      <c r="E53" s="48" t="n">
        <v>5</v>
      </c>
      <c r="F53" s="46" t="n">
        <v>4</v>
      </c>
      <c r="G53" s="48" t="n">
        <v>5</v>
      </c>
      <c r="H53" s="46" t="n">
        <v>3</v>
      </c>
      <c r="I53" s="48" t="n">
        <v>4</v>
      </c>
      <c r="J53" s="46" t="n">
        <v>3</v>
      </c>
      <c r="K53" s="48" t="n">
        <v>4</v>
      </c>
      <c r="L53" s="61"/>
      <c r="M53" s="37"/>
    </row>
    <row r="54" customFormat="false" ht="29.25" hidden="false" customHeight="true" outlineLevel="0" collapsed="false">
      <c r="A54" s="66" t="s">
        <v>61</v>
      </c>
      <c r="B54" s="45" t="s">
        <v>13</v>
      </c>
      <c r="C54" s="67" t="n">
        <v>258</v>
      </c>
      <c r="D54" s="47" t="n">
        <v>246</v>
      </c>
      <c r="E54" s="48" t="n">
        <v>245</v>
      </c>
      <c r="F54" s="46" t="n">
        <v>243</v>
      </c>
      <c r="G54" s="48" t="n">
        <v>245</v>
      </c>
      <c r="H54" s="46" t="n">
        <v>241</v>
      </c>
      <c r="I54" s="48" t="n">
        <v>243</v>
      </c>
      <c r="J54" s="46" t="n">
        <v>240</v>
      </c>
      <c r="K54" s="48" t="n">
        <v>243</v>
      </c>
      <c r="L54" s="61"/>
      <c r="M54" s="37"/>
    </row>
    <row r="55" customFormat="false" ht="18" hidden="false" customHeight="true" outlineLevel="0" collapsed="false">
      <c r="A55" s="66" t="s">
        <v>62</v>
      </c>
      <c r="B55" s="45" t="s">
        <v>13</v>
      </c>
      <c r="C55" s="67" t="n">
        <v>341</v>
      </c>
      <c r="D55" s="47" t="n">
        <v>335</v>
      </c>
      <c r="E55" s="48" t="n">
        <v>333</v>
      </c>
      <c r="F55" s="46" t="n">
        <v>330</v>
      </c>
      <c r="G55" s="48" t="n">
        <v>332</v>
      </c>
      <c r="H55" s="46" t="n">
        <v>329</v>
      </c>
      <c r="I55" s="48" t="n">
        <v>331</v>
      </c>
      <c r="J55" s="46" t="n">
        <v>328</v>
      </c>
      <c r="K55" s="48" t="n">
        <v>331</v>
      </c>
      <c r="L55" s="61"/>
      <c r="M55" s="37"/>
    </row>
    <row r="56" customFormat="false" ht="18" hidden="false" customHeight="true" outlineLevel="0" collapsed="false">
      <c r="A56" s="66" t="s">
        <v>63</v>
      </c>
      <c r="B56" s="45" t="s">
        <v>13</v>
      </c>
      <c r="C56" s="67" t="n">
        <v>162</v>
      </c>
      <c r="D56" s="47" t="n">
        <v>160</v>
      </c>
      <c r="E56" s="48" t="n">
        <v>160</v>
      </c>
      <c r="F56" s="46" t="n">
        <v>159</v>
      </c>
      <c r="G56" s="48" t="n">
        <v>160</v>
      </c>
      <c r="H56" s="46" t="n">
        <v>157</v>
      </c>
      <c r="I56" s="48" t="n">
        <v>159</v>
      </c>
      <c r="J56" s="46" t="n">
        <v>156</v>
      </c>
      <c r="K56" s="48" t="n">
        <v>159</v>
      </c>
      <c r="L56" s="61"/>
      <c r="M56" s="37"/>
    </row>
    <row r="57" customFormat="false" ht="18" hidden="false" customHeight="true" outlineLevel="0" collapsed="false">
      <c r="A57" s="66" t="s">
        <v>64</v>
      </c>
      <c r="B57" s="45" t="s">
        <v>13</v>
      </c>
      <c r="C57" s="67" t="n">
        <v>90</v>
      </c>
      <c r="D57" s="47" t="n">
        <v>92</v>
      </c>
      <c r="E57" s="48" t="n">
        <v>90</v>
      </c>
      <c r="F57" s="46" t="n">
        <v>88</v>
      </c>
      <c r="G57" s="48" t="n">
        <v>89</v>
      </c>
      <c r="H57" s="46" t="n">
        <v>87</v>
      </c>
      <c r="I57" s="48" t="n">
        <v>88</v>
      </c>
      <c r="J57" s="46" t="n">
        <v>86</v>
      </c>
      <c r="K57" s="48" t="n">
        <v>87</v>
      </c>
      <c r="L57" s="61"/>
      <c r="M57" s="37"/>
    </row>
    <row r="58" customFormat="false" ht="18" hidden="false" customHeight="true" outlineLevel="0" collapsed="false">
      <c r="A58" s="69" t="s">
        <v>65</v>
      </c>
      <c r="B58" s="70" t="s">
        <v>13</v>
      </c>
      <c r="C58" s="71" t="n">
        <v>71</v>
      </c>
      <c r="D58" s="72" t="n">
        <v>68</v>
      </c>
      <c r="E58" s="73" t="n">
        <v>68</v>
      </c>
      <c r="F58" s="74" t="n">
        <v>65</v>
      </c>
      <c r="G58" s="73" t="n">
        <v>67</v>
      </c>
      <c r="H58" s="74" t="n">
        <v>64</v>
      </c>
      <c r="I58" s="73" t="n">
        <v>66</v>
      </c>
      <c r="J58" s="74" t="n">
        <v>63</v>
      </c>
      <c r="K58" s="73" t="n">
        <v>65</v>
      </c>
      <c r="L58" s="61"/>
      <c r="M58" s="37"/>
    </row>
    <row r="59" customFormat="false" ht="29.25" hidden="false" customHeight="true" outlineLevel="0" collapsed="false">
      <c r="A59" s="75" t="s">
        <v>66</v>
      </c>
      <c r="B59" s="76" t="s">
        <v>13</v>
      </c>
      <c r="C59" s="77" t="n">
        <v>65</v>
      </c>
      <c r="D59" s="78" t="n">
        <v>61</v>
      </c>
      <c r="E59" s="79" t="n">
        <v>60</v>
      </c>
      <c r="F59" s="77" t="n">
        <v>54</v>
      </c>
      <c r="G59" s="79" t="n">
        <v>56</v>
      </c>
      <c r="H59" s="77" t="n">
        <v>52</v>
      </c>
      <c r="I59" s="79" t="n">
        <v>54</v>
      </c>
      <c r="J59" s="77" t="n">
        <v>48</v>
      </c>
      <c r="K59" s="79" t="n">
        <v>52</v>
      </c>
      <c r="L59" s="44"/>
      <c r="M59" s="37"/>
    </row>
    <row r="60" customFormat="false" ht="29.25" hidden="false" customHeight="true" outlineLevel="0" collapsed="false">
      <c r="A60" s="80" t="s">
        <v>67</v>
      </c>
      <c r="B60" s="45" t="s">
        <v>13</v>
      </c>
      <c r="C60" s="40" t="n">
        <f aca="false">C5-C12-C59-(-C11)</f>
        <v>245</v>
      </c>
      <c r="D60" s="49" t="n">
        <f aca="false">D5-D12-D59-(-D11)</f>
        <v>207</v>
      </c>
      <c r="E60" s="50" t="n">
        <f aca="false">E5-E12-E59-(-E11)</f>
        <v>184</v>
      </c>
      <c r="F60" s="40" t="n">
        <f aca="false">F5-F12-F59-(-F11)</f>
        <v>172</v>
      </c>
      <c r="G60" s="50" t="n">
        <f aca="false">G5-G12-G59-(-G11)</f>
        <v>157</v>
      </c>
      <c r="H60" s="40" t="n">
        <f aca="false">H5-H12-H59-(-H11)</f>
        <v>159</v>
      </c>
      <c r="I60" s="50" t="n">
        <f aca="false">I5-I12-I59-(-I11)</f>
        <v>154</v>
      </c>
      <c r="J60" s="40" t="n">
        <f aca="false">J5-J12-J59-(-J11)</f>
        <v>154</v>
      </c>
      <c r="K60" s="50" t="n">
        <f aca="false">K5-K12-K59-(-K11)</f>
        <v>137</v>
      </c>
      <c r="L60" s="44"/>
      <c r="M60" s="37"/>
    </row>
    <row r="61" customFormat="false" ht="29.25" hidden="false" customHeight="true" outlineLevel="0" collapsed="false">
      <c r="A61" s="45" t="s">
        <v>68</v>
      </c>
      <c r="B61" s="45" t="s">
        <v>13</v>
      </c>
      <c r="C61" s="46" t="n">
        <v>231</v>
      </c>
      <c r="D61" s="47" t="n">
        <v>201</v>
      </c>
      <c r="E61" s="48" t="n">
        <v>175</v>
      </c>
      <c r="F61" s="46" t="n">
        <v>156</v>
      </c>
      <c r="G61" s="48" t="n">
        <v>152</v>
      </c>
      <c r="H61" s="46" t="n">
        <v>138</v>
      </c>
      <c r="I61" s="48" t="n">
        <v>132</v>
      </c>
      <c r="J61" s="46" t="n">
        <v>124</v>
      </c>
      <c r="K61" s="48" t="n">
        <v>108</v>
      </c>
      <c r="L61" s="44"/>
      <c r="M61" s="37"/>
    </row>
    <row r="62" customFormat="false" ht="29.25" hidden="false" customHeight="true" outlineLevel="0" collapsed="false">
      <c r="A62" s="52" t="s">
        <v>69</v>
      </c>
      <c r="B62" s="52" t="s">
        <v>13</v>
      </c>
      <c r="C62" s="81" t="n">
        <v>62</v>
      </c>
      <c r="D62" s="82" t="n">
        <v>34</v>
      </c>
      <c r="E62" s="55" t="n">
        <v>25</v>
      </c>
      <c r="F62" s="53" t="n">
        <v>30</v>
      </c>
      <c r="G62" s="55" t="n">
        <v>25</v>
      </c>
      <c r="H62" s="53" t="n">
        <v>30</v>
      </c>
      <c r="I62" s="55" t="n">
        <v>25</v>
      </c>
      <c r="J62" s="53" t="n">
        <v>30</v>
      </c>
      <c r="K62" s="55" t="n">
        <v>25</v>
      </c>
      <c r="L62" s="44"/>
      <c r="M62" s="37"/>
    </row>
    <row r="63" customFormat="false" ht="31.5" hidden="false" customHeight="true" outlineLevel="0" collapsed="false">
      <c r="A63" s="56" t="s">
        <v>70</v>
      </c>
      <c r="B63" s="32" t="s">
        <v>13</v>
      </c>
      <c r="C63" s="33" t="n">
        <f aca="false">SUM(C64,C67:C70)</f>
        <v>3073</v>
      </c>
      <c r="D63" s="34" t="n">
        <f aca="false">SUM(D64,D67:D70)</f>
        <v>3013</v>
      </c>
      <c r="E63" s="35" t="n">
        <f aca="false">SUM(E64,E67:E70)</f>
        <v>2987</v>
      </c>
      <c r="F63" s="33" t="n">
        <f aca="false">SUM(F64,F67:F70)</f>
        <v>2941</v>
      </c>
      <c r="G63" s="35" t="n">
        <f aca="false">SUM(G64,G67:G70)</f>
        <v>2979</v>
      </c>
      <c r="H63" s="33" t="n">
        <f aca="false">SUM(H64,H67:H70)</f>
        <v>2898</v>
      </c>
      <c r="I63" s="35" t="n">
        <f aca="false">SUM(I64,I67:I70)</f>
        <v>2944</v>
      </c>
      <c r="J63" s="33" t="n">
        <f aca="false">SUM(J64,J67:J70)</f>
        <v>2874</v>
      </c>
      <c r="K63" s="35" t="n">
        <f aca="false">SUM(K64,K67:K70)</f>
        <v>2932</v>
      </c>
      <c r="L63" s="44"/>
      <c r="M63" s="37"/>
    </row>
    <row r="64" customFormat="false" ht="19.5" hidden="false" customHeight="true" outlineLevel="0" collapsed="false">
      <c r="A64" s="66" t="s">
        <v>71</v>
      </c>
      <c r="B64" s="45" t="s">
        <v>13</v>
      </c>
      <c r="C64" s="83" t="n">
        <f aca="false">SUM(C65:C66)</f>
        <v>900</v>
      </c>
      <c r="D64" s="84" t="n">
        <f aca="false">SUM(D65:D66)</f>
        <v>892</v>
      </c>
      <c r="E64" s="85" t="n">
        <f aca="false">SUM(E65:E66)</f>
        <v>873</v>
      </c>
      <c r="F64" s="83" t="n">
        <f aca="false">SUM(F65:F66)</f>
        <v>857</v>
      </c>
      <c r="G64" s="85" t="n">
        <f aca="false">SUM(G65:G66)</f>
        <v>867</v>
      </c>
      <c r="H64" s="83" t="n">
        <f aca="false">SUM(H65:H66)</f>
        <v>846</v>
      </c>
      <c r="I64" s="85" t="n">
        <f aca="false">SUM(I65:I66)</f>
        <v>859</v>
      </c>
      <c r="J64" s="83" t="n">
        <f aca="false">SUM(J65:J66)</f>
        <v>833</v>
      </c>
      <c r="K64" s="85" t="n">
        <f aca="false">SUM(K65:K66)</f>
        <v>852</v>
      </c>
      <c r="L64" s="44"/>
      <c r="M64" s="37"/>
    </row>
    <row r="65" customFormat="false" ht="19.5" hidden="false" customHeight="true" outlineLevel="0" collapsed="false">
      <c r="A65" s="45" t="s">
        <v>72</v>
      </c>
      <c r="B65" s="45" t="s">
        <v>13</v>
      </c>
      <c r="C65" s="46" t="n">
        <v>441</v>
      </c>
      <c r="D65" s="47" t="n">
        <v>440</v>
      </c>
      <c r="E65" s="48" t="n">
        <v>431</v>
      </c>
      <c r="F65" s="46" t="n">
        <v>426</v>
      </c>
      <c r="G65" s="48" t="n">
        <v>429</v>
      </c>
      <c r="H65" s="46" t="n">
        <v>421</v>
      </c>
      <c r="I65" s="48" t="n">
        <v>425</v>
      </c>
      <c r="J65" s="46" t="n">
        <v>413</v>
      </c>
      <c r="K65" s="48" t="n">
        <v>422</v>
      </c>
      <c r="L65" s="44"/>
      <c r="M65" s="37"/>
    </row>
    <row r="66" customFormat="false" ht="19.5" hidden="false" customHeight="true" outlineLevel="0" collapsed="false">
      <c r="A66" s="45" t="s">
        <v>73</v>
      </c>
      <c r="B66" s="45" t="s">
        <v>13</v>
      </c>
      <c r="C66" s="46" t="n">
        <v>459</v>
      </c>
      <c r="D66" s="47" t="n">
        <v>452</v>
      </c>
      <c r="E66" s="48" t="n">
        <v>442</v>
      </c>
      <c r="F66" s="46" t="n">
        <v>431</v>
      </c>
      <c r="G66" s="48" t="n">
        <v>438</v>
      </c>
      <c r="H66" s="46" t="n">
        <v>425</v>
      </c>
      <c r="I66" s="48" t="n">
        <v>434</v>
      </c>
      <c r="J66" s="46" t="n">
        <v>420</v>
      </c>
      <c r="K66" s="48" t="n">
        <v>430</v>
      </c>
      <c r="L66" s="44"/>
      <c r="M66" s="37"/>
    </row>
    <row r="67" customFormat="false" ht="21.75" hidden="false" customHeight="true" outlineLevel="0" collapsed="false">
      <c r="A67" s="66" t="s">
        <v>74</v>
      </c>
      <c r="B67" s="45" t="s">
        <v>13</v>
      </c>
      <c r="C67" s="86" t="n">
        <v>6</v>
      </c>
      <c r="D67" s="87" t="n">
        <v>5</v>
      </c>
      <c r="E67" s="88" t="n">
        <v>5</v>
      </c>
      <c r="F67" s="86" t="n">
        <v>4</v>
      </c>
      <c r="G67" s="88" t="n">
        <v>5</v>
      </c>
      <c r="H67" s="86" t="n">
        <v>3</v>
      </c>
      <c r="I67" s="88" t="n">
        <v>4</v>
      </c>
      <c r="J67" s="86" t="n">
        <v>3</v>
      </c>
      <c r="K67" s="88" t="n">
        <v>4</v>
      </c>
      <c r="L67" s="44"/>
      <c r="M67" s="37"/>
    </row>
    <row r="68" customFormat="false" ht="21.75" hidden="false" customHeight="true" outlineLevel="0" collapsed="false">
      <c r="A68" s="66" t="s">
        <v>75</v>
      </c>
      <c r="B68" s="45" t="s">
        <v>13</v>
      </c>
      <c r="C68" s="86" t="n">
        <v>141</v>
      </c>
      <c r="D68" s="87" t="n">
        <v>128</v>
      </c>
      <c r="E68" s="88" t="n">
        <v>121</v>
      </c>
      <c r="F68" s="86" t="n">
        <v>117</v>
      </c>
      <c r="G68" s="88" t="n">
        <v>120</v>
      </c>
      <c r="H68" s="86" t="n">
        <v>114</v>
      </c>
      <c r="I68" s="88" t="n">
        <v>118</v>
      </c>
      <c r="J68" s="86" t="n">
        <v>111</v>
      </c>
      <c r="K68" s="88" t="n">
        <v>115</v>
      </c>
      <c r="L68" s="44"/>
      <c r="M68" s="37"/>
    </row>
    <row r="69" customFormat="false" ht="21.75" hidden="false" customHeight="true" outlineLevel="0" collapsed="false">
      <c r="A69" s="66" t="s">
        <v>76</v>
      </c>
      <c r="B69" s="45" t="s">
        <v>13</v>
      </c>
      <c r="C69" s="86"/>
      <c r="D69" s="87"/>
      <c r="E69" s="88"/>
      <c r="F69" s="86"/>
      <c r="G69" s="88"/>
      <c r="H69" s="86"/>
      <c r="I69" s="88"/>
      <c r="J69" s="86"/>
      <c r="K69" s="88"/>
      <c r="L69" s="44"/>
      <c r="M69" s="37"/>
    </row>
    <row r="70" customFormat="false" ht="21.75" hidden="false" customHeight="true" outlineLevel="0" collapsed="false">
      <c r="A70" s="66" t="s">
        <v>77</v>
      </c>
      <c r="B70" s="45" t="s">
        <v>13</v>
      </c>
      <c r="C70" s="83" t="n">
        <f aca="false">SUM(C71,C74,C76,C80)</f>
        <v>2026</v>
      </c>
      <c r="D70" s="84" t="n">
        <f aca="false">SUM(D71,D74,D76,D80)</f>
        <v>1988</v>
      </c>
      <c r="E70" s="85" t="n">
        <f aca="false">SUM(E71,E74,E76,E80)</f>
        <v>1988</v>
      </c>
      <c r="F70" s="83" t="n">
        <f aca="false">SUM(F71,F74,F76,F80)</f>
        <v>1963</v>
      </c>
      <c r="G70" s="85" t="n">
        <f aca="false">SUM(G71,G74,G76,G80)</f>
        <v>1987</v>
      </c>
      <c r="H70" s="83" t="n">
        <f aca="false">SUM(H71,H74,H76,H80)</f>
        <v>1935</v>
      </c>
      <c r="I70" s="85" t="n">
        <f aca="false">SUM(I71,I74,I76,I80)</f>
        <v>1963</v>
      </c>
      <c r="J70" s="83" t="n">
        <f aca="false">SUM(J71,J74,J76,J80)</f>
        <v>1927</v>
      </c>
      <c r="K70" s="85" t="n">
        <f aca="false">SUM(K71,K74,K76,K80)</f>
        <v>1961</v>
      </c>
      <c r="L70" s="44"/>
      <c r="M70" s="37"/>
    </row>
    <row r="71" customFormat="false" ht="21" hidden="false" customHeight="true" outlineLevel="0" collapsed="false">
      <c r="A71" s="45" t="s">
        <v>78</v>
      </c>
      <c r="B71" s="45" t="s">
        <v>13</v>
      </c>
      <c r="C71" s="40" t="n">
        <f aca="false">SUM(C72:C73)</f>
        <v>10</v>
      </c>
      <c r="D71" s="49" t="n">
        <f aca="false">SUM(D72:D73)</f>
        <v>10</v>
      </c>
      <c r="E71" s="50" t="n">
        <f aca="false">SUM(E72:E73)</f>
        <v>11</v>
      </c>
      <c r="F71" s="40" t="n">
        <f aca="false">SUM(F72:F73)</f>
        <v>10</v>
      </c>
      <c r="G71" s="50" t="n">
        <f aca="false">SUM(G72:G73)</f>
        <v>12</v>
      </c>
      <c r="H71" s="40" t="n">
        <f aca="false">SUM(H72:H73)</f>
        <v>10</v>
      </c>
      <c r="I71" s="50" t="n">
        <f aca="false">SUM(I72:I73)</f>
        <v>12</v>
      </c>
      <c r="J71" s="40" t="n">
        <f aca="false">SUM(J72:J73)</f>
        <v>9</v>
      </c>
      <c r="K71" s="50" t="n">
        <f aca="false">SUM(K72:K73)</f>
        <v>11</v>
      </c>
      <c r="L71" s="44"/>
      <c r="M71" s="37"/>
    </row>
    <row r="72" customFormat="false" ht="21" hidden="false" customHeight="true" outlineLevel="0" collapsed="false">
      <c r="A72" s="45" t="s">
        <v>79</v>
      </c>
      <c r="B72" s="45" t="s">
        <v>13</v>
      </c>
      <c r="C72" s="46" t="n">
        <v>7</v>
      </c>
      <c r="D72" s="47" t="n">
        <v>7</v>
      </c>
      <c r="E72" s="48" t="n">
        <v>8</v>
      </c>
      <c r="F72" s="46" t="n">
        <v>7</v>
      </c>
      <c r="G72" s="48" t="n">
        <v>8</v>
      </c>
      <c r="H72" s="46" t="n">
        <v>7</v>
      </c>
      <c r="I72" s="48" t="n">
        <v>8</v>
      </c>
      <c r="J72" s="46" t="n">
        <v>6</v>
      </c>
      <c r="K72" s="48" t="n">
        <v>7</v>
      </c>
      <c r="L72" s="44"/>
      <c r="M72" s="37"/>
    </row>
    <row r="73" customFormat="false" ht="21" hidden="false" customHeight="true" outlineLevel="0" collapsed="false">
      <c r="A73" s="45" t="s">
        <v>80</v>
      </c>
      <c r="B73" s="45" t="s">
        <v>13</v>
      </c>
      <c r="C73" s="46" t="n">
        <v>3</v>
      </c>
      <c r="D73" s="47" t="n">
        <v>3</v>
      </c>
      <c r="E73" s="48" t="n">
        <v>3</v>
      </c>
      <c r="F73" s="46" t="n">
        <v>3</v>
      </c>
      <c r="G73" s="48" t="n">
        <v>4</v>
      </c>
      <c r="H73" s="46" t="n">
        <v>3</v>
      </c>
      <c r="I73" s="48" t="n">
        <v>4</v>
      </c>
      <c r="J73" s="46" t="n">
        <v>3</v>
      </c>
      <c r="K73" s="48" t="n">
        <v>4</v>
      </c>
      <c r="L73" s="44"/>
      <c r="M73" s="37"/>
    </row>
    <row r="74" customFormat="false" ht="21" hidden="false" customHeight="true" outlineLevel="0" collapsed="false">
      <c r="A74" s="45" t="s">
        <v>81</v>
      </c>
      <c r="B74" s="45" t="s">
        <v>13</v>
      </c>
      <c r="C74" s="46" t="n">
        <v>1430</v>
      </c>
      <c r="D74" s="47" t="n">
        <v>1410</v>
      </c>
      <c r="E74" s="48" t="n">
        <v>1380</v>
      </c>
      <c r="F74" s="46" t="n">
        <v>1371</v>
      </c>
      <c r="G74" s="48" t="n">
        <v>1375</v>
      </c>
      <c r="H74" s="46" t="n">
        <v>1354</v>
      </c>
      <c r="I74" s="48" t="n">
        <v>1359</v>
      </c>
      <c r="J74" s="46" t="n">
        <v>1361</v>
      </c>
      <c r="K74" s="48" t="n">
        <v>1370</v>
      </c>
      <c r="L74" s="44"/>
      <c r="M74" s="37"/>
    </row>
    <row r="75" customFormat="false" ht="21" hidden="false" customHeight="true" outlineLevel="0" collapsed="false">
      <c r="A75" s="45" t="s">
        <v>82</v>
      </c>
      <c r="B75" s="45" t="s">
        <v>13</v>
      </c>
      <c r="C75" s="46" t="n">
        <v>1062</v>
      </c>
      <c r="D75" s="47" t="n">
        <v>1042</v>
      </c>
      <c r="E75" s="48" t="n">
        <v>1031</v>
      </c>
      <c r="F75" s="46" t="n">
        <v>1037</v>
      </c>
      <c r="G75" s="48" t="n">
        <v>1038</v>
      </c>
      <c r="H75" s="46" t="n">
        <v>1035</v>
      </c>
      <c r="I75" s="48" t="n">
        <v>1036</v>
      </c>
      <c r="J75" s="46" t="n">
        <v>1015</v>
      </c>
      <c r="K75" s="48" t="n">
        <v>1016</v>
      </c>
      <c r="L75" s="44"/>
      <c r="M75" s="37"/>
    </row>
    <row r="76" customFormat="false" ht="21" hidden="false" customHeight="true" outlineLevel="0" collapsed="false">
      <c r="A76" s="45" t="s">
        <v>83</v>
      </c>
      <c r="B76" s="45" t="s">
        <v>13</v>
      </c>
      <c r="C76" s="40" t="n">
        <f aca="false">SUM(C77:C79)</f>
        <v>508</v>
      </c>
      <c r="D76" s="49" t="n">
        <f aca="false">SUM(D77:D79)</f>
        <v>503</v>
      </c>
      <c r="E76" s="50" t="n">
        <f aca="false">SUM(E77:E79)</f>
        <v>525</v>
      </c>
      <c r="F76" s="40" t="n">
        <f aca="false">SUM(F77:F79)</f>
        <v>510</v>
      </c>
      <c r="G76" s="50" t="n">
        <f aca="false">SUM(G77:G79)</f>
        <v>526</v>
      </c>
      <c r="H76" s="40" t="n">
        <f aca="false">SUM(H77:H79)</f>
        <v>503</v>
      </c>
      <c r="I76" s="50" t="n">
        <f aca="false">SUM(I77:I79)</f>
        <v>521</v>
      </c>
      <c r="J76" s="40" t="n">
        <f aca="false">SUM(J77:J79)</f>
        <v>493</v>
      </c>
      <c r="K76" s="50" t="n">
        <f aca="false">SUM(K77:K79)</f>
        <v>512</v>
      </c>
      <c r="L76" s="44"/>
      <c r="M76" s="37"/>
    </row>
    <row r="77" customFormat="false" ht="21" hidden="false" customHeight="true" outlineLevel="0" collapsed="false">
      <c r="A77" s="45" t="s">
        <v>84</v>
      </c>
      <c r="B77" s="45" t="s">
        <v>13</v>
      </c>
      <c r="C77" s="46" t="n">
        <v>188</v>
      </c>
      <c r="D77" s="47" t="n">
        <v>192</v>
      </c>
      <c r="E77" s="48" t="n">
        <v>195</v>
      </c>
      <c r="F77" s="46" t="n">
        <v>190</v>
      </c>
      <c r="G77" s="48" t="n">
        <v>195</v>
      </c>
      <c r="H77" s="46" t="n">
        <v>189</v>
      </c>
      <c r="I77" s="48" t="n">
        <v>194</v>
      </c>
      <c r="J77" s="46" t="n">
        <v>186</v>
      </c>
      <c r="K77" s="48" t="n">
        <v>192</v>
      </c>
      <c r="L77" s="44"/>
      <c r="M77" s="37"/>
    </row>
    <row r="78" customFormat="false" ht="21" hidden="false" customHeight="true" outlineLevel="0" collapsed="false">
      <c r="A78" s="45" t="s">
        <v>85</v>
      </c>
      <c r="B78" s="45" t="s">
        <v>13</v>
      </c>
      <c r="C78" s="46" t="n">
        <v>174</v>
      </c>
      <c r="D78" s="47" t="n">
        <v>161</v>
      </c>
      <c r="E78" s="48" t="n">
        <v>170</v>
      </c>
      <c r="F78" s="46" t="n">
        <v>162</v>
      </c>
      <c r="G78" s="48" t="n">
        <v>170</v>
      </c>
      <c r="H78" s="46" t="n">
        <v>158</v>
      </c>
      <c r="I78" s="48" t="n">
        <v>167</v>
      </c>
      <c r="J78" s="46" t="n">
        <v>153</v>
      </c>
      <c r="K78" s="48" t="n">
        <v>162</v>
      </c>
      <c r="L78" s="44"/>
      <c r="M78" s="37"/>
    </row>
    <row r="79" customFormat="false" ht="30" hidden="false" customHeight="true" outlineLevel="0" collapsed="false">
      <c r="A79" s="45" t="s">
        <v>86</v>
      </c>
      <c r="B79" s="45" t="s">
        <v>13</v>
      </c>
      <c r="C79" s="46" t="n">
        <v>146</v>
      </c>
      <c r="D79" s="47" t="n">
        <v>150</v>
      </c>
      <c r="E79" s="48" t="n">
        <v>160</v>
      </c>
      <c r="F79" s="46" t="n">
        <v>158</v>
      </c>
      <c r="G79" s="48" t="n">
        <v>161</v>
      </c>
      <c r="H79" s="46" t="n">
        <v>156</v>
      </c>
      <c r="I79" s="48" t="n">
        <v>160</v>
      </c>
      <c r="J79" s="46" t="n">
        <v>154</v>
      </c>
      <c r="K79" s="48" t="n">
        <v>158</v>
      </c>
      <c r="L79" s="44"/>
      <c r="M79" s="37"/>
    </row>
    <row r="80" customFormat="false" ht="30" hidden="false" customHeight="true" outlineLevel="0" collapsed="false">
      <c r="A80" s="52" t="s">
        <v>87</v>
      </c>
      <c r="B80" s="52" t="s">
        <v>13</v>
      </c>
      <c r="C80" s="53" t="n">
        <v>78</v>
      </c>
      <c r="D80" s="54" t="n">
        <v>65</v>
      </c>
      <c r="E80" s="55" t="n">
        <v>72</v>
      </c>
      <c r="F80" s="53" t="n">
        <v>72</v>
      </c>
      <c r="G80" s="55" t="n">
        <v>74</v>
      </c>
      <c r="H80" s="53" t="n">
        <v>68</v>
      </c>
      <c r="I80" s="55" t="n">
        <v>71</v>
      </c>
      <c r="J80" s="53" t="n">
        <v>64</v>
      </c>
      <c r="K80" s="55" t="n">
        <v>68</v>
      </c>
      <c r="L80" s="44"/>
      <c r="M80" s="37"/>
    </row>
    <row r="81" customFormat="false" ht="25.5" hidden="false" customHeight="true" outlineLevel="0" collapsed="false">
      <c r="A81" s="89" t="s">
        <v>88</v>
      </c>
      <c r="B81" s="39" t="s">
        <v>13</v>
      </c>
      <c r="C81" s="90" t="n">
        <f aca="false">SUM(C12,C61)</f>
        <v>3304</v>
      </c>
      <c r="D81" s="91" t="n">
        <f aca="false">SUM(D12,D61)</f>
        <v>3214</v>
      </c>
      <c r="E81" s="92" t="n">
        <f aca="false">SUM(E12,E61)</f>
        <v>3162</v>
      </c>
      <c r="F81" s="90" t="n">
        <f aca="false">SUM(F12,F61)</f>
        <v>3097</v>
      </c>
      <c r="G81" s="92" t="n">
        <f aca="false">SUM(G12,G61)</f>
        <v>3131</v>
      </c>
      <c r="H81" s="90" t="n">
        <f aca="false">SUM(H12,H61)</f>
        <v>3036</v>
      </c>
      <c r="I81" s="92" t="n">
        <f aca="false">SUM(I12,I61)</f>
        <v>3076</v>
      </c>
      <c r="J81" s="90" t="n">
        <f aca="false">SUM(J12,J61)</f>
        <v>2998</v>
      </c>
      <c r="K81" s="92" t="n">
        <f aca="false">SUM(K12,K61)</f>
        <v>3040</v>
      </c>
      <c r="L81" s="61"/>
      <c r="M81" s="37"/>
    </row>
    <row r="82" customFormat="false" ht="22.5" hidden="false" customHeight="true" outlineLevel="0" collapsed="false">
      <c r="A82" s="80" t="s">
        <v>89</v>
      </c>
      <c r="B82" s="45" t="s">
        <v>90</v>
      </c>
      <c r="C82" s="93" t="n">
        <f aca="false">IF((ISERROR(C61/C81)),0,(C61/C81)*100)</f>
        <v>6.99152542372881</v>
      </c>
      <c r="D82" s="94" t="n">
        <f aca="false">IF((ISERROR(D61/D81)),0,(D61/D81)*100)</f>
        <v>6.25388923459863</v>
      </c>
      <c r="E82" s="95" t="n">
        <f aca="false">IF((ISERROR(E61/E81)),0,(E61/E81)*100)</f>
        <v>5.53447185325743</v>
      </c>
      <c r="F82" s="93" t="n">
        <f aca="false">IF((ISERROR(F61/F81)),0,(F61/F81)*100)</f>
        <v>5.0371327090733</v>
      </c>
      <c r="G82" s="95" t="n">
        <f aca="false">IF((ISERROR(G61/G81)),0,(G61/G81)*100)</f>
        <v>4.85467901628873</v>
      </c>
      <c r="H82" s="93" t="n">
        <f aca="false">IF((ISERROR(H61/H81)),0,(H61/H81)*100)</f>
        <v>4.54545454545455</v>
      </c>
      <c r="I82" s="95" t="n">
        <f aca="false">IF((ISERROR(I61/I81)),0,(I61/I81)*100)</f>
        <v>4.29128738621587</v>
      </c>
      <c r="J82" s="93" t="n">
        <f aca="false">IF((ISERROR(J61/J81)),0,(J61/J81)*100)</f>
        <v>4.13609072715143</v>
      </c>
      <c r="K82" s="95" t="n">
        <f aca="false">IF((ISERROR(K61/K81)),0,(K61/K81)*100)</f>
        <v>3.55263157894737</v>
      </c>
      <c r="L82" s="61"/>
      <c r="M82" s="37"/>
    </row>
    <row r="83" customFormat="false" ht="27" hidden="false" customHeight="true" outlineLevel="0" collapsed="false">
      <c r="A83" s="80" t="s">
        <v>91</v>
      </c>
      <c r="B83" s="45" t="s">
        <v>90</v>
      </c>
      <c r="C83" s="93" t="n">
        <f aca="false">IF((ISERROR(C62/C81)),0,(C62/C81)*100)</f>
        <v>1.87651331719128</v>
      </c>
      <c r="D83" s="94" t="n">
        <f aca="false">IF((ISERROR(D62/D81)),0,(D62/D81)*100)</f>
        <v>1.05787181082763</v>
      </c>
      <c r="E83" s="95" t="n">
        <f aca="false">IF((ISERROR(E62/E81)),0,(E62/E81)*100)</f>
        <v>0.790638836179633</v>
      </c>
      <c r="F83" s="93" t="n">
        <f aca="false">IF((ISERROR(F62/F81)),0,(F62/F81)*100)</f>
        <v>0.96867936712948</v>
      </c>
      <c r="G83" s="95" t="n">
        <f aca="false">IF((ISERROR(G62/G81)),0,(G62/G81)*100)</f>
        <v>0.79846694346854</v>
      </c>
      <c r="H83" s="93" t="n">
        <f aca="false">IF((ISERROR(H62/H81)),0,(H62/H81)*100)</f>
        <v>0.988142292490119</v>
      </c>
      <c r="I83" s="95" t="n">
        <f aca="false">IF((ISERROR(I62/I81)),0,(I62/I81)*100)</f>
        <v>0.812743823146944</v>
      </c>
      <c r="J83" s="93" t="n">
        <f aca="false">IF((ISERROR(J62/J81)),0,(J62/J81)*100)</f>
        <v>1.00066711140761</v>
      </c>
      <c r="K83" s="95" t="n">
        <f aca="false">IF((ISERROR(K62/K81)),0,(K62/K81)*100)</f>
        <v>0.822368421052632</v>
      </c>
      <c r="L83" s="61"/>
      <c r="M83" s="37"/>
    </row>
    <row r="84" customFormat="false" ht="22.5" hidden="false" customHeight="true" outlineLevel="0" collapsed="false">
      <c r="A84" s="80" t="s">
        <v>92</v>
      </c>
      <c r="B84" s="45" t="s">
        <v>90</v>
      </c>
      <c r="C84" s="96" t="n">
        <v>1.3</v>
      </c>
      <c r="D84" s="97" t="n">
        <v>0.7</v>
      </c>
      <c r="E84" s="98" t="n">
        <v>0.7</v>
      </c>
      <c r="F84" s="99" t="n">
        <v>0.7</v>
      </c>
      <c r="G84" s="98" t="n">
        <v>0.8</v>
      </c>
      <c r="H84" s="99" t="n">
        <v>0.7</v>
      </c>
      <c r="I84" s="98" t="n">
        <v>0.8</v>
      </c>
      <c r="J84" s="99" t="n">
        <v>0.7</v>
      </c>
      <c r="K84" s="98" t="n">
        <v>0.8</v>
      </c>
      <c r="L84" s="61"/>
      <c r="M84" s="37"/>
    </row>
    <row r="85" customFormat="false" ht="28.5" hidden="false" customHeight="true" outlineLevel="0" collapsed="false">
      <c r="A85" s="100" t="s">
        <v>93</v>
      </c>
      <c r="B85" s="52" t="s">
        <v>13</v>
      </c>
      <c r="C85" s="101" t="n">
        <v>938</v>
      </c>
      <c r="D85" s="102" t="n">
        <v>924</v>
      </c>
      <c r="E85" s="103" t="n">
        <v>920</v>
      </c>
      <c r="F85" s="101" t="n">
        <v>918</v>
      </c>
      <c r="G85" s="103" t="n">
        <v>919</v>
      </c>
      <c r="H85" s="101" t="n">
        <v>915</v>
      </c>
      <c r="I85" s="103" t="n">
        <v>917</v>
      </c>
      <c r="J85" s="101" t="n">
        <v>913</v>
      </c>
      <c r="K85" s="103" t="n">
        <v>915</v>
      </c>
      <c r="L85" s="104"/>
      <c r="M85" s="37"/>
    </row>
    <row r="86" customFormat="false" ht="31.5" hidden="false" customHeight="true" outlineLevel="0" collapsed="false">
      <c r="A86" s="56" t="s">
        <v>94</v>
      </c>
      <c r="B86" s="32" t="s">
        <v>13</v>
      </c>
      <c r="C86" s="33" t="n">
        <f aca="false">SUM(C89,C93,C103,C105,C107,C109,C111,C113,C115,C117,C119,C121,C123,C125,C127,C129)</f>
        <v>2654</v>
      </c>
      <c r="D86" s="34" t="n">
        <f aca="false">SUM(D89,D93,D103,D105,D107,D109,D111,D113,D115,D117,D119,D121,D123,D125,D127,D129)</f>
        <v>2599</v>
      </c>
      <c r="E86" s="35" t="n">
        <f aca="false">SUM(E89,E93,E103,E105,E107,E109,E111,E113,E115,E117,E119,E121,E123,E125,E127,E129)</f>
        <v>2552</v>
      </c>
      <c r="F86" s="33" t="n">
        <f aca="false">SUM(F89,F93,F103,F105,F107,F109,F111,F113,F115,F117,F119,F121,F123,F125,F127,F129)</f>
        <v>2514</v>
      </c>
      <c r="G86" s="35" t="n">
        <f aca="false">SUM(G89,G93,G103,G105,G107,G109,G111,G113,G115,G117,G119,G121,G123,G125,G127,G129)</f>
        <v>2541</v>
      </c>
      <c r="H86" s="33" t="n">
        <f aca="false">SUM(H89,H93,H103,H105,H107,H109,H111,H113,H115,H117,H119,H121,H123,H125,H127,H129)</f>
        <v>2478</v>
      </c>
      <c r="I86" s="35" t="n">
        <f aca="false">SUM(I89,I93,I103,I105,I107,I109,I111,I113,I115,I117,I119,I121,I123,I125,I127,I129)</f>
        <v>2511</v>
      </c>
      <c r="J86" s="33" t="n">
        <f aca="false">SUM(J89,J93,J103,J105,J107,J109,J111,J113,J115,J117,J119,J121,J123,J125,J127,J129)</f>
        <v>2464</v>
      </c>
      <c r="K86" s="35" t="n">
        <f aca="false">SUM(K89,K93,K103,K105,K107,K109,K111,K113,K115,K117,K119,K121,K123,K125,K127,K129)</f>
        <v>2507</v>
      </c>
      <c r="L86" s="44"/>
      <c r="M86" s="37"/>
    </row>
    <row r="87" s="13" customFormat="true" ht="37.5" hidden="false" customHeight="true" outlineLevel="0" collapsed="false">
      <c r="A87" s="105" t="s">
        <v>95</v>
      </c>
      <c r="B87" s="106" t="s">
        <v>13</v>
      </c>
      <c r="C87" s="81" t="n">
        <v>1014</v>
      </c>
      <c r="D87" s="82" t="n">
        <v>990</v>
      </c>
      <c r="E87" s="107" t="s">
        <v>96</v>
      </c>
      <c r="F87" s="108" t="s">
        <v>96</v>
      </c>
      <c r="G87" s="109" t="s">
        <v>96</v>
      </c>
      <c r="H87" s="110" t="s">
        <v>96</v>
      </c>
      <c r="I87" s="107" t="s">
        <v>96</v>
      </c>
      <c r="J87" s="108" t="s">
        <v>96</v>
      </c>
      <c r="K87" s="111" t="s">
        <v>96</v>
      </c>
      <c r="L87" s="112"/>
      <c r="M87" s="37"/>
    </row>
    <row r="88" customFormat="false" ht="15.75" hidden="false" customHeight="true" outlineLevel="0" collapsed="false">
      <c r="A88" s="113" t="s">
        <v>14</v>
      </c>
      <c r="B88" s="113"/>
      <c r="C88" s="114"/>
      <c r="D88" s="114"/>
      <c r="E88" s="114"/>
      <c r="F88" s="114"/>
      <c r="G88" s="114"/>
      <c r="H88" s="114"/>
      <c r="I88" s="114"/>
      <c r="J88" s="114"/>
      <c r="K88" s="114"/>
      <c r="L88" s="112"/>
      <c r="M88" s="13"/>
    </row>
    <row r="89" customFormat="false" ht="21.75" hidden="false" customHeight="true" outlineLevel="0" collapsed="false">
      <c r="A89" s="115" t="s">
        <v>21</v>
      </c>
      <c r="B89" s="113" t="s">
        <v>13</v>
      </c>
      <c r="C89" s="46" t="n">
        <v>481</v>
      </c>
      <c r="D89" s="47" t="n">
        <v>471</v>
      </c>
      <c r="E89" s="48" t="n">
        <v>462</v>
      </c>
      <c r="F89" s="46" t="n">
        <v>454</v>
      </c>
      <c r="G89" s="48" t="n">
        <v>457</v>
      </c>
      <c r="H89" s="46" t="n">
        <v>443</v>
      </c>
      <c r="I89" s="48" t="n">
        <v>448</v>
      </c>
      <c r="J89" s="46" t="n">
        <v>439</v>
      </c>
      <c r="K89" s="48" t="n">
        <v>446</v>
      </c>
      <c r="L89" s="112"/>
      <c r="M89" s="37"/>
    </row>
    <row r="90" s="13" customFormat="true" ht="37.5" hidden="false" customHeight="true" outlineLevel="0" collapsed="false">
      <c r="A90" s="105" t="s">
        <v>95</v>
      </c>
      <c r="B90" s="106" t="s">
        <v>13</v>
      </c>
      <c r="C90" s="81" t="n">
        <v>12</v>
      </c>
      <c r="D90" s="82" t="n">
        <v>13</v>
      </c>
      <c r="E90" s="107" t="s">
        <v>96</v>
      </c>
      <c r="F90" s="108" t="s">
        <v>96</v>
      </c>
      <c r="G90" s="109" t="s">
        <v>96</v>
      </c>
      <c r="H90" s="110" t="s">
        <v>96</v>
      </c>
      <c r="I90" s="107" t="s">
        <v>96</v>
      </c>
      <c r="J90" s="108" t="s">
        <v>96</v>
      </c>
      <c r="K90" s="111" t="s">
        <v>96</v>
      </c>
      <c r="L90" s="112"/>
      <c r="M90" s="37"/>
    </row>
    <row r="91" customFormat="false" ht="33" hidden="false" customHeight="true" outlineLevel="0" collapsed="false">
      <c r="A91" s="113" t="s">
        <v>97</v>
      </c>
      <c r="B91" s="113" t="s">
        <v>13</v>
      </c>
      <c r="C91" s="46" t="n">
        <v>134</v>
      </c>
      <c r="D91" s="47" t="n">
        <v>127</v>
      </c>
      <c r="E91" s="48" t="n">
        <v>120</v>
      </c>
      <c r="F91" s="46" t="n">
        <v>118</v>
      </c>
      <c r="G91" s="48" t="n">
        <v>120</v>
      </c>
      <c r="H91" s="46" t="n">
        <v>113</v>
      </c>
      <c r="I91" s="48" t="n">
        <v>117</v>
      </c>
      <c r="J91" s="46" t="n">
        <v>109</v>
      </c>
      <c r="K91" s="48" t="n">
        <v>113</v>
      </c>
      <c r="L91" s="112"/>
      <c r="M91" s="13"/>
    </row>
    <row r="92" customFormat="false" ht="18" hidden="false" customHeight="true" outlineLevel="0" collapsed="false">
      <c r="A92" s="113" t="s">
        <v>98</v>
      </c>
      <c r="B92" s="113" t="s">
        <v>13</v>
      </c>
      <c r="C92" s="46" t="n">
        <v>347</v>
      </c>
      <c r="D92" s="47" t="n">
        <v>344</v>
      </c>
      <c r="E92" s="48" t="n">
        <v>329</v>
      </c>
      <c r="F92" s="46" t="n">
        <v>317</v>
      </c>
      <c r="G92" s="48" t="n">
        <v>328</v>
      </c>
      <c r="H92" s="46" t="n">
        <v>312</v>
      </c>
      <c r="I92" s="48" t="n">
        <v>323</v>
      </c>
      <c r="J92" s="46" t="n">
        <v>308</v>
      </c>
      <c r="K92" s="48" t="n">
        <v>320</v>
      </c>
      <c r="L92" s="112"/>
      <c r="M92" s="37"/>
    </row>
    <row r="93" customFormat="false" ht="19.5" hidden="false" customHeight="true" outlineLevel="0" collapsed="false">
      <c r="A93" s="116" t="s">
        <v>25</v>
      </c>
      <c r="B93" s="113" t="s">
        <v>13</v>
      </c>
      <c r="C93" s="93" t="n">
        <f aca="false">SUM(C95,C97,C99,C101)</f>
        <v>622</v>
      </c>
      <c r="D93" s="94" t="n">
        <f aca="false">SUM(D95,D97,D99,D101)</f>
        <v>610</v>
      </c>
      <c r="E93" s="95" t="n">
        <f aca="false">SUM(E95,E97,E99,E101)</f>
        <v>587</v>
      </c>
      <c r="F93" s="93" t="n">
        <f aca="false">SUM(F95,F97,F99,F101)</f>
        <v>577</v>
      </c>
      <c r="G93" s="95" t="n">
        <f aca="false">SUM(G95,G97,G99,G101)</f>
        <v>583</v>
      </c>
      <c r="H93" s="93" t="n">
        <f aca="false">SUM(H95,H97,H99,H101)</f>
        <v>563</v>
      </c>
      <c r="I93" s="95" t="n">
        <f aca="false">SUM(I95,I97,I99,I101)</f>
        <v>573</v>
      </c>
      <c r="J93" s="93" t="n">
        <f aca="false">SUM(J95,J97,J99,J101)</f>
        <v>560</v>
      </c>
      <c r="K93" s="95" t="n">
        <f aca="false">SUM(K95,K97,K99,K101)</f>
        <v>572</v>
      </c>
      <c r="L93" s="112"/>
      <c r="M93" s="37"/>
    </row>
    <row r="94" s="13" customFormat="true" ht="37.5" hidden="false" customHeight="true" outlineLevel="0" collapsed="false">
      <c r="A94" s="105" t="s">
        <v>95</v>
      </c>
      <c r="B94" s="106" t="s">
        <v>13</v>
      </c>
      <c r="C94" s="81" t="n">
        <v>52</v>
      </c>
      <c r="D94" s="82" t="n">
        <v>56</v>
      </c>
      <c r="E94" s="107" t="s">
        <v>96</v>
      </c>
      <c r="F94" s="108" t="s">
        <v>96</v>
      </c>
      <c r="G94" s="109" t="s">
        <v>96</v>
      </c>
      <c r="H94" s="110" t="s">
        <v>96</v>
      </c>
      <c r="I94" s="107" t="s">
        <v>96</v>
      </c>
      <c r="J94" s="108" t="s">
        <v>96</v>
      </c>
      <c r="K94" s="111" t="s">
        <v>96</v>
      </c>
      <c r="L94" s="112"/>
      <c r="M94" s="37"/>
    </row>
    <row r="95" customFormat="false" ht="21" hidden="false" customHeight="true" outlineLevel="0" collapsed="false">
      <c r="A95" s="115" t="s">
        <v>26</v>
      </c>
      <c r="B95" s="113" t="s">
        <v>13</v>
      </c>
      <c r="C95" s="46"/>
      <c r="D95" s="47"/>
      <c r="E95" s="48"/>
      <c r="F95" s="46"/>
      <c r="G95" s="48"/>
      <c r="H95" s="46"/>
      <c r="I95" s="48"/>
      <c r="J95" s="46"/>
      <c r="K95" s="48"/>
      <c r="L95" s="112"/>
      <c r="M95" s="13"/>
    </row>
    <row r="96" s="13" customFormat="true" ht="37.5" hidden="false" customHeight="true" outlineLevel="0" collapsed="false">
      <c r="A96" s="105" t="s">
        <v>95</v>
      </c>
      <c r="B96" s="106" t="s">
        <v>13</v>
      </c>
      <c r="C96" s="81" t="n">
        <v>0</v>
      </c>
      <c r="D96" s="82" t="n">
        <v>0</v>
      </c>
      <c r="E96" s="107" t="s">
        <v>96</v>
      </c>
      <c r="F96" s="108" t="s">
        <v>96</v>
      </c>
      <c r="G96" s="109" t="s">
        <v>96</v>
      </c>
      <c r="H96" s="110" t="s">
        <v>96</v>
      </c>
      <c r="I96" s="107" t="s">
        <v>96</v>
      </c>
      <c r="J96" s="108" t="s">
        <v>96</v>
      </c>
      <c r="K96" s="111" t="s">
        <v>96</v>
      </c>
      <c r="L96" s="112"/>
      <c r="M96" s="37"/>
    </row>
    <row r="97" customFormat="false" ht="24" hidden="false" customHeight="true" outlineLevel="0" collapsed="false">
      <c r="A97" s="115" t="s">
        <v>27</v>
      </c>
      <c r="B97" s="113" t="s">
        <v>13</v>
      </c>
      <c r="C97" s="46" t="n">
        <v>512</v>
      </c>
      <c r="D97" s="47" t="n">
        <v>502</v>
      </c>
      <c r="E97" s="48" t="n">
        <v>480</v>
      </c>
      <c r="F97" s="46" t="n">
        <v>472</v>
      </c>
      <c r="G97" s="48" t="n">
        <v>476</v>
      </c>
      <c r="H97" s="46" t="n">
        <v>460</v>
      </c>
      <c r="I97" s="48" t="n">
        <v>468</v>
      </c>
      <c r="J97" s="46" t="n">
        <v>459</v>
      </c>
      <c r="K97" s="48" t="n">
        <v>467</v>
      </c>
      <c r="L97" s="112"/>
      <c r="M97" s="13"/>
    </row>
    <row r="98" s="13" customFormat="true" ht="37.5" hidden="false" customHeight="true" outlineLevel="0" collapsed="false">
      <c r="A98" s="105" t="s">
        <v>95</v>
      </c>
      <c r="B98" s="106" t="s">
        <v>13</v>
      </c>
      <c r="C98" s="81" t="n">
        <v>6</v>
      </c>
      <c r="D98" s="82" t="n">
        <v>4</v>
      </c>
      <c r="E98" s="107" t="s">
        <v>96</v>
      </c>
      <c r="F98" s="108" t="s">
        <v>96</v>
      </c>
      <c r="G98" s="109" t="s">
        <v>96</v>
      </c>
      <c r="H98" s="110" t="s">
        <v>96</v>
      </c>
      <c r="I98" s="107" t="s">
        <v>96</v>
      </c>
      <c r="J98" s="108" t="s">
        <v>96</v>
      </c>
      <c r="K98" s="111" t="s">
        <v>96</v>
      </c>
      <c r="L98" s="112"/>
      <c r="M98" s="37"/>
    </row>
    <row r="99" customFormat="false" ht="28.5" hidden="false" customHeight="true" outlineLevel="0" collapsed="false">
      <c r="A99" s="115" t="s">
        <v>50</v>
      </c>
      <c r="B99" s="113" t="s">
        <v>13</v>
      </c>
      <c r="C99" s="46" t="n">
        <v>105</v>
      </c>
      <c r="D99" s="47" t="n">
        <v>102</v>
      </c>
      <c r="E99" s="48" t="n">
        <v>101</v>
      </c>
      <c r="F99" s="46" t="n">
        <v>99</v>
      </c>
      <c r="G99" s="48" t="n">
        <v>100</v>
      </c>
      <c r="H99" s="46" t="n">
        <v>97</v>
      </c>
      <c r="I99" s="48" t="n">
        <v>98</v>
      </c>
      <c r="J99" s="46" t="n">
        <v>95</v>
      </c>
      <c r="K99" s="48" t="n">
        <v>97</v>
      </c>
      <c r="L99" s="112"/>
      <c r="M99" s="13"/>
    </row>
    <row r="100" s="13" customFormat="true" ht="37.5" hidden="false" customHeight="true" outlineLevel="0" collapsed="false">
      <c r="A100" s="105" t="s">
        <v>95</v>
      </c>
      <c r="B100" s="106" t="s">
        <v>13</v>
      </c>
      <c r="C100" s="81" t="n">
        <v>43</v>
      </c>
      <c r="D100" s="82" t="n">
        <v>43</v>
      </c>
      <c r="E100" s="107" t="s">
        <v>96</v>
      </c>
      <c r="F100" s="108" t="s">
        <v>96</v>
      </c>
      <c r="G100" s="109" t="s">
        <v>96</v>
      </c>
      <c r="H100" s="110" t="s">
        <v>96</v>
      </c>
      <c r="I100" s="107" t="s">
        <v>96</v>
      </c>
      <c r="J100" s="108" t="s">
        <v>96</v>
      </c>
      <c r="K100" s="111" t="s">
        <v>96</v>
      </c>
      <c r="L100" s="112"/>
      <c r="M100" s="37"/>
    </row>
    <row r="101" customFormat="false" ht="35.25" hidden="false" customHeight="true" outlineLevel="0" collapsed="false">
      <c r="A101" s="115" t="s">
        <v>51</v>
      </c>
      <c r="B101" s="113" t="s">
        <v>13</v>
      </c>
      <c r="C101" s="46" t="n">
        <v>5</v>
      </c>
      <c r="D101" s="47" t="n">
        <v>6</v>
      </c>
      <c r="E101" s="48" t="n">
        <v>6</v>
      </c>
      <c r="F101" s="46" t="n">
        <v>6</v>
      </c>
      <c r="G101" s="48" t="n">
        <v>7</v>
      </c>
      <c r="H101" s="46" t="n">
        <v>6</v>
      </c>
      <c r="I101" s="48" t="n">
        <v>7</v>
      </c>
      <c r="J101" s="46" t="n">
        <v>6</v>
      </c>
      <c r="K101" s="48" t="n">
        <v>8</v>
      </c>
      <c r="L101" s="112"/>
      <c r="M101" s="13"/>
    </row>
    <row r="102" s="13" customFormat="true" ht="37.5" hidden="false" customHeight="true" outlineLevel="0" collapsed="false">
      <c r="A102" s="105" t="s">
        <v>95</v>
      </c>
      <c r="B102" s="106" t="s">
        <v>13</v>
      </c>
      <c r="C102" s="81" t="n">
        <v>3</v>
      </c>
      <c r="D102" s="82" t="n">
        <v>9</v>
      </c>
      <c r="E102" s="107" t="s">
        <v>96</v>
      </c>
      <c r="F102" s="108" t="s">
        <v>96</v>
      </c>
      <c r="G102" s="109" t="s">
        <v>96</v>
      </c>
      <c r="H102" s="110" t="s">
        <v>96</v>
      </c>
      <c r="I102" s="107" t="s">
        <v>96</v>
      </c>
      <c r="J102" s="108" t="s">
        <v>96</v>
      </c>
      <c r="K102" s="111" t="s">
        <v>96</v>
      </c>
      <c r="L102" s="112"/>
      <c r="M102" s="37"/>
    </row>
    <row r="103" customFormat="false" ht="21.75" hidden="false" customHeight="true" outlineLevel="0" collapsed="false">
      <c r="A103" s="115" t="s">
        <v>52</v>
      </c>
      <c r="B103" s="113" t="s">
        <v>13</v>
      </c>
      <c r="C103" s="46" t="n">
        <v>1</v>
      </c>
      <c r="D103" s="47" t="n">
        <v>2</v>
      </c>
      <c r="E103" s="48" t="n">
        <v>3</v>
      </c>
      <c r="F103" s="46" t="n">
        <v>2</v>
      </c>
      <c r="G103" s="48" t="n">
        <v>3</v>
      </c>
      <c r="H103" s="46" t="n">
        <v>2</v>
      </c>
      <c r="I103" s="48" t="n">
        <v>3</v>
      </c>
      <c r="J103" s="46" t="n">
        <v>2</v>
      </c>
      <c r="K103" s="48" t="n">
        <v>3</v>
      </c>
      <c r="L103" s="112"/>
      <c r="M103" s="13"/>
    </row>
    <row r="104" s="13" customFormat="true" ht="37.5" hidden="false" customHeight="true" outlineLevel="0" collapsed="false">
      <c r="A104" s="105" t="s">
        <v>95</v>
      </c>
      <c r="B104" s="106" t="s">
        <v>13</v>
      </c>
      <c r="C104" s="81" t="n">
        <v>0</v>
      </c>
      <c r="D104" s="82" t="n">
        <v>0</v>
      </c>
      <c r="E104" s="107" t="s">
        <v>96</v>
      </c>
      <c r="F104" s="108" t="s">
        <v>96</v>
      </c>
      <c r="G104" s="109" t="s">
        <v>96</v>
      </c>
      <c r="H104" s="110" t="s">
        <v>96</v>
      </c>
      <c r="I104" s="107" t="s">
        <v>96</v>
      </c>
      <c r="J104" s="108" t="s">
        <v>96</v>
      </c>
      <c r="K104" s="111" t="s">
        <v>96</v>
      </c>
      <c r="L104" s="112"/>
      <c r="M104" s="37"/>
    </row>
    <row r="105" customFormat="false" ht="30.75" hidden="false" customHeight="true" outlineLevel="0" collapsed="false">
      <c r="A105" s="115" t="s">
        <v>53</v>
      </c>
      <c r="B105" s="113" t="s">
        <v>13</v>
      </c>
      <c r="C105" s="46" t="n">
        <v>355</v>
      </c>
      <c r="D105" s="47" t="n">
        <v>340</v>
      </c>
      <c r="E105" s="48" t="n">
        <v>335</v>
      </c>
      <c r="F105" s="46" t="n">
        <v>332</v>
      </c>
      <c r="G105" s="48" t="n">
        <v>335</v>
      </c>
      <c r="H105" s="46" t="n">
        <v>331</v>
      </c>
      <c r="I105" s="48" t="n">
        <v>334</v>
      </c>
      <c r="J105" s="46" t="n">
        <v>330</v>
      </c>
      <c r="K105" s="48" t="n">
        <v>334</v>
      </c>
      <c r="L105" s="112"/>
      <c r="M105" s="13"/>
    </row>
    <row r="106" s="13" customFormat="true" ht="37.5" hidden="false" customHeight="true" outlineLevel="0" collapsed="false">
      <c r="A106" s="105" t="s">
        <v>95</v>
      </c>
      <c r="B106" s="106" t="s">
        <v>13</v>
      </c>
      <c r="C106" s="81" t="n">
        <v>99</v>
      </c>
      <c r="D106" s="82" t="n">
        <v>71</v>
      </c>
      <c r="E106" s="107" t="s">
        <v>96</v>
      </c>
      <c r="F106" s="108" t="s">
        <v>96</v>
      </c>
      <c r="G106" s="109" t="s">
        <v>96</v>
      </c>
      <c r="H106" s="110" t="s">
        <v>96</v>
      </c>
      <c r="I106" s="107" t="s">
        <v>96</v>
      </c>
      <c r="J106" s="108" t="s">
        <v>96</v>
      </c>
      <c r="K106" s="111" t="s">
        <v>96</v>
      </c>
      <c r="L106" s="112"/>
      <c r="M106" s="37"/>
    </row>
    <row r="107" customFormat="false" ht="17.25" hidden="false" customHeight="true" outlineLevel="0" collapsed="false">
      <c r="A107" s="115" t="s">
        <v>54</v>
      </c>
      <c r="B107" s="113" t="s">
        <v>13</v>
      </c>
      <c r="C107" s="46" t="n">
        <v>170</v>
      </c>
      <c r="D107" s="47" t="n">
        <v>168</v>
      </c>
      <c r="E107" s="48" t="n">
        <v>167</v>
      </c>
      <c r="F107" s="46" t="n">
        <v>166</v>
      </c>
      <c r="G107" s="48" t="n">
        <v>167</v>
      </c>
      <c r="H107" s="46" t="n">
        <v>167</v>
      </c>
      <c r="I107" s="48" t="n">
        <v>168</v>
      </c>
      <c r="J107" s="46" t="n">
        <v>167</v>
      </c>
      <c r="K107" s="48" t="n">
        <v>169</v>
      </c>
      <c r="L107" s="112"/>
      <c r="M107" s="13"/>
    </row>
    <row r="108" s="13" customFormat="true" ht="37.5" hidden="false" customHeight="true" outlineLevel="0" collapsed="false">
      <c r="A108" s="105" t="s">
        <v>95</v>
      </c>
      <c r="B108" s="106" t="s">
        <v>13</v>
      </c>
      <c r="C108" s="81" t="n">
        <v>168</v>
      </c>
      <c r="D108" s="82" t="n">
        <v>155</v>
      </c>
      <c r="E108" s="107" t="s">
        <v>96</v>
      </c>
      <c r="F108" s="108" t="s">
        <v>96</v>
      </c>
      <c r="G108" s="109" t="s">
        <v>96</v>
      </c>
      <c r="H108" s="110" t="s">
        <v>96</v>
      </c>
      <c r="I108" s="107" t="s">
        <v>96</v>
      </c>
      <c r="J108" s="108" t="s">
        <v>96</v>
      </c>
      <c r="K108" s="111" t="s">
        <v>96</v>
      </c>
      <c r="L108" s="112"/>
      <c r="M108" s="37"/>
    </row>
    <row r="109" customFormat="false" ht="21.75" hidden="false" customHeight="true" outlineLevel="0" collapsed="false">
      <c r="A109" s="115" t="s">
        <v>55</v>
      </c>
      <c r="B109" s="113" t="s">
        <v>13</v>
      </c>
      <c r="C109" s="46" t="n">
        <v>30</v>
      </c>
      <c r="D109" s="47" t="n">
        <v>30</v>
      </c>
      <c r="E109" s="48" t="n">
        <v>32</v>
      </c>
      <c r="F109" s="46" t="n">
        <v>31</v>
      </c>
      <c r="G109" s="48" t="n">
        <v>32</v>
      </c>
      <c r="H109" s="46" t="n">
        <v>30</v>
      </c>
      <c r="I109" s="48" t="n">
        <v>31</v>
      </c>
      <c r="J109" s="46" t="n">
        <v>29</v>
      </c>
      <c r="K109" s="48" t="n">
        <v>31</v>
      </c>
      <c r="L109" s="112"/>
      <c r="M109" s="13"/>
    </row>
    <row r="110" s="13" customFormat="true" ht="37.5" hidden="false" customHeight="true" outlineLevel="0" collapsed="false">
      <c r="A110" s="105" t="s">
        <v>95</v>
      </c>
      <c r="B110" s="106" t="s">
        <v>13</v>
      </c>
      <c r="C110" s="81" t="n">
        <v>12</v>
      </c>
      <c r="D110" s="82" t="n">
        <v>4</v>
      </c>
      <c r="E110" s="107" t="s">
        <v>96</v>
      </c>
      <c r="F110" s="108" t="s">
        <v>96</v>
      </c>
      <c r="G110" s="109" t="s">
        <v>96</v>
      </c>
      <c r="H110" s="110" t="s">
        <v>96</v>
      </c>
      <c r="I110" s="107" t="s">
        <v>96</v>
      </c>
      <c r="J110" s="108" t="s">
        <v>96</v>
      </c>
      <c r="K110" s="111" t="s">
        <v>96</v>
      </c>
      <c r="L110" s="112"/>
      <c r="M110" s="37"/>
    </row>
    <row r="111" customFormat="false" ht="23.25" hidden="false" customHeight="true" outlineLevel="0" collapsed="false">
      <c r="A111" s="115" t="s">
        <v>56</v>
      </c>
      <c r="B111" s="113" t="s">
        <v>13</v>
      </c>
      <c r="C111" s="46" t="n">
        <v>12</v>
      </c>
      <c r="D111" s="47" t="n">
        <v>12</v>
      </c>
      <c r="E111" s="48" t="n">
        <v>12</v>
      </c>
      <c r="F111" s="46" t="n">
        <v>11</v>
      </c>
      <c r="G111" s="48" t="n">
        <v>12</v>
      </c>
      <c r="H111" s="46" t="n">
        <v>10</v>
      </c>
      <c r="I111" s="48" t="n">
        <v>11</v>
      </c>
      <c r="J111" s="46" t="n">
        <v>10</v>
      </c>
      <c r="K111" s="48" t="n">
        <v>11</v>
      </c>
      <c r="L111" s="112"/>
      <c r="M111" s="13"/>
    </row>
    <row r="112" s="13" customFormat="true" ht="37.5" hidden="false" customHeight="true" outlineLevel="0" collapsed="false">
      <c r="A112" s="105" t="s">
        <v>95</v>
      </c>
      <c r="B112" s="106" t="s">
        <v>13</v>
      </c>
      <c r="C112" s="81" t="n">
        <v>12</v>
      </c>
      <c r="D112" s="82" t="n">
        <v>13</v>
      </c>
      <c r="E112" s="107" t="s">
        <v>96</v>
      </c>
      <c r="F112" s="108" t="s">
        <v>96</v>
      </c>
      <c r="G112" s="109" t="s">
        <v>96</v>
      </c>
      <c r="H112" s="110" t="s">
        <v>96</v>
      </c>
      <c r="I112" s="107" t="s">
        <v>96</v>
      </c>
      <c r="J112" s="108" t="s">
        <v>96</v>
      </c>
      <c r="K112" s="111" t="s">
        <v>96</v>
      </c>
      <c r="L112" s="112"/>
      <c r="M112" s="37"/>
    </row>
    <row r="113" customFormat="false" ht="23.25" hidden="false" customHeight="true" outlineLevel="0" collapsed="false">
      <c r="A113" s="115" t="s">
        <v>57</v>
      </c>
      <c r="B113" s="113" t="s">
        <v>13</v>
      </c>
      <c r="C113" s="46" t="n">
        <v>21</v>
      </c>
      <c r="D113" s="47" t="n">
        <v>21</v>
      </c>
      <c r="E113" s="48" t="n">
        <v>20</v>
      </c>
      <c r="F113" s="46" t="n">
        <v>18</v>
      </c>
      <c r="G113" s="48" t="n">
        <v>19</v>
      </c>
      <c r="H113" s="46" t="n">
        <v>17</v>
      </c>
      <c r="I113" s="48" t="n">
        <v>18</v>
      </c>
      <c r="J113" s="46" t="n">
        <v>16</v>
      </c>
      <c r="K113" s="48" t="n">
        <v>18</v>
      </c>
      <c r="L113" s="112"/>
      <c r="M113" s="13"/>
    </row>
    <row r="114" s="13" customFormat="true" ht="37.5" hidden="false" customHeight="true" outlineLevel="0" collapsed="false">
      <c r="A114" s="105" t="s">
        <v>95</v>
      </c>
      <c r="B114" s="106" t="s">
        <v>13</v>
      </c>
      <c r="C114" s="81" t="n">
        <v>7</v>
      </c>
      <c r="D114" s="82" t="n">
        <v>8</v>
      </c>
      <c r="E114" s="107" t="s">
        <v>96</v>
      </c>
      <c r="F114" s="108" t="s">
        <v>96</v>
      </c>
      <c r="G114" s="109" t="s">
        <v>96</v>
      </c>
      <c r="H114" s="110" t="s">
        <v>96</v>
      </c>
      <c r="I114" s="107" t="s">
        <v>96</v>
      </c>
      <c r="J114" s="108" t="s">
        <v>96</v>
      </c>
      <c r="K114" s="111" t="s">
        <v>96</v>
      </c>
      <c r="L114" s="112"/>
      <c r="M114" s="37"/>
    </row>
    <row r="115" customFormat="false" ht="30.75" hidden="false" customHeight="true" outlineLevel="0" collapsed="false">
      <c r="A115" s="115" t="s">
        <v>58</v>
      </c>
      <c r="B115" s="113" t="s">
        <v>13</v>
      </c>
      <c r="C115" s="46" t="n">
        <v>5</v>
      </c>
      <c r="D115" s="47" t="n">
        <v>5</v>
      </c>
      <c r="E115" s="48" t="n">
        <v>5</v>
      </c>
      <c r="F115" s="46" t="n">
        <v>4</v>
      </c>
      <c r="G115" s="48" t="n">
        <v>5</v>
      </c>
      <c r="H115" s="46" t="n">
        <v>3</v>
      </c>
      <c r="I115" s="48" t="n">
        <v>4</v>
      </c>
      <c r="J115" s="46" t="n">
        <v>3</v>
      </c>
      <c r="K115" s="48" t="n">
        <v>4</v>
      </c>
      <c r="L115" s="112"/>
      <c r="M115" s="13"/>
    </row>
    <row r="116" s="13" customFormat="true" ht="37.5" hidden="false" customHeight="true" outlineLevel="0" collapsed="false">
      <c r="A116" s="105" t="s">
        <v>95</v>
      </c>
      <c r="B116" s="106" t="s">
        <v>13</v>
      </c>
      <c r="C116" s="81" t="n">
        <v>0</v>
      </c>
      <c r="D116" s="82" t="n">
        <v>0</v>
      </c>
      <c r="E116" s="107" t="s">
        <v>96</v>
      </c>
      <c r="F116" s="108" t="s">
        <v>96</v>
      </c>
      <c r="G116" s="109" t="s">
        <v>96</v>
      </c>
      <c r="H116" s="110" t="s">
        <v>96</v>
      </c>
      <c r="I116" s="107" t="s">
        <v>96</v>
      </c>
      <c r="J116" s="108" t="s">
        <v>96</v>
      </c>
      <c r="K116" s="111" t="s">
        <v>96</v>
      </c>
      <c r="L116" s="112"/>
      <c r="M116" s="37"/>
    </row>
    <row r="117" customFormat="false" ht="22.5" hidden="false" customHeight="true" outlineLevel="0" collapsed="false">
      <c r="A117" s="115" t="s">
        <v>59</v>
      </c>
      <c r="B117" s="113" t="s">
        <v>13</v>
      </c>
      <c r="C117" s="46" t="n">
        <v>77</v>
      </c>
      <c r="D117" s="47" t="n">
        <v>77</v>
      </c>
      <c r="E117" s="48" t="n">
        <v>76</v>
      </c>
      <c r="F117" s="46" t="n">
        <v>75</v>
      </c>
      <c r="G117" s="48" t="n">
        <v>76</v>
      </c>
      <c r="H117" s="46" t="n">
        <v>74</v>
      </c>
      <c r="I117" s="48" t="n">
        <v>75</v>
      </c>
      <c r="J117" s="46" t="n">
        <v>73</v>
      </c>
      <c r="K117" s="48" t="n">
        <v>75</v>
      </c>
      <c r="L117" s="112"/>
      <c r="M117" s="13"/>
    </row>
    <row r="118" s="13" customFormat="true" ht="37.5" hidden="false" customHeight="true" outlineLevel="0" collapsed="false">
      <c r="A118" s="105" t="s">
        <v>95</v>
      </c>
      <c r="B118" s="106" t="s">
        <v>13</v>
      </c>
      <c r="C118" s="81" t="n">
        <v>7</v>
      </c>
      <c r="D118" s="82" t="n">
        <v>4</v>
      </c>
      <c r="E118" s="107" t="s">
        <v>96</v>
      </c>
      <c r="F118" s="108" t="s">
        <v>96</v>
      </c>
      <c r="G118" s="109" t="s">
        <v>96</v>
      </c>
      <c r="H118" s="110" t="s">
        <v>96</v>
      </c>
      <c r="I118" s="107" t="s">
        <v>96</v>
      </c>
      <c r="J118" s="108" t="s">
        <v>96</v>
      </c>
      <c r="K118" s="111" t="s">
        <v>96</v>
      </c>
      <c r="L118" s="112"/>
      <c r="M118" s="37"/>
    </row>
    <row r="119" customFormat="false" ht="22.5" hidden="false" customHeight="true" outlineLevel="0" collapsed="false">
      <c r="A119" s="115" t="s">
        <v>60</v>
      </c>
      <c r="B119" s="113" t="s">
        <v>13</v>
      </c>
      <c r="C119" s="46" t="n">
        <v>5</v>
      </c>
      <c r="D119" s="47" t="n">
        <v>5</v>
      </c>
      <c r="E119" s="48" t="n">
        <v>5</v>
      </c>
      <c r="F119" s="46" t="n">
        <v>4</v>
      </c>
      <c r="G119" s="48" t="n">
        <v>5</v>
      </c>
      <c r="H119" s="46" t="n">
        <v>4</v>
      </c>
      <c r="I119" s="48" t="n">
        <v>5</v>
      </c>
      <c r="J119" s="46" t="n">
        <v>3</v>
      </c>
      <c r="K119" s="48" t="n">
        <v>4</v>
      </c>
      <c r="L119" s="112"/>
      <c r="M119" s="13"/>
    </row>
    <row r="120" s="13" customFormat="true" ht="37.5" hidden="false" customHeight="true" outlineLevel="0" collapsed="false">
      <c r="A120" s="105" t="s">
        <v>95</v>
      </c>
      <c r="B120" s="106" t="s">
        <v>13</v>
      </c>
      <c r="C120" s="81" t="n">
        <v>0</v>
      </c>
      <c r="D120" s="82" t="n">
        <v>0</v>
      </c>
      <c r="E120" s="107" t="s">
        <v>96</v>
      </c>
      <c r="F120" s="108" t="s">
        <v>96</v>
      </c>
      <c r="G120" s="109" t="s">
        <v>96</v>
      </c>
      <c r="H120" s="110" t="s">
        <v>96</v>
      </c>
      <c r="I120" s="107" t="s">
        <v>96</v>
      </c>
      <c r="J120" s="108" t="s">
        <v>96</v>
      </c>
      <c r="K120" s="111" t="s">
        <v>96</v>
      </c>
      <c r="L120" s="112"/>
      <c r="M120" s="37"/>
    </row>
    <row r="121" customFormat="false" ht="29.25" hidden="false" customHeight="true" outlineLevel="0" collapsed="false">
      <c r="A121" s="115" t="s">
        <v>61</v>
      </c>
      <c r="B121" s="113" t="s">
        <v>13</v>
      </c>
      <c r="C121" s="46" t="n">
        <v>258</v>
      </c>
      <c r="D121" s="47" t="n">
        <v>246</v>
      </c>
      <c r="E121" s="48" t="n">
        <v>245</v>
      </c>
      <c r="F121" s="46" t="n">
        <v>243</v>
      </c>
      <c r="G121" s="48" t="n">
        <v>245</v>
      </c>
      <c r="H121" s="46" t="n">
        <v>241</v>
      </c>
      <c r="I121" s="48" t="n">
        <v>243</v>
      </c>
      <c r="J121" s="46" t="n">
        <v>241</v>
      </c>
      <c r="K121" s="48" t="n">
        <v>243</v>
      </c>
      <c r="L121" s="112"/>
      <c r="M121" s="13"/>
    </row>
    <row r="122" s="13" customFormat="true" ht="37.5" hidden="false" customHeight="true" outlineLevel="0" collapsed="false">
      <c r="A122" s="105" t="s">
        <v>95</v>
      </c>
      <c r="B122" s="106" t="s">
        <v>13</v>
      </c>
      <c r="C122" s="81" t="n">
        <v>226</v>
      </c>
      <c r="D122" s="82" t="n">
        <v>246</v>
      </c>
      <c r="E122" s="107" t="s">
        <v>96</v>
      </c>
      <c r="F122" s="108" t="s">
        <v>96</v>
      </c>
      <c r="G122" s="109" t="s">
        <v>96</v>
      </c>
      <c r="H122" s="110" t="s">
        <v>96</v>
      </c>
      <c r="I122" s="107" t="s">
        <v>96</v>
      </c>
      <c r="J122" s="108" t="s">
        <v>96</v>
      </c>
      <c r="K122" s="111" t="s">
        <v>96</v>
      </c>
      <c r="L122" s="112"/>
      <c r="M122" s="37"/>
    </row>
    <row r="123" customFormat="false" ht="21.75" hidden="false" customHeight="true" outlineLevel="0" collapsed="false">
      <c r="A123" s="115" t="s">
        <v>62</v>
      </c>
      <c r="B123" s="113" t="s">
        <v>13</v>
      </c>
      <c r="C123" s="46" t="n">
        <v>341</v>
      </c>
      <c r="D123" s="47" t="n">
        <v>335</v>
      </c>
      <c r="E123" s="48" t="n">
        <v>333</v>
      </c>
      <c r="F123" s="46" t="n">
        <v>330</v>
      </c>
      <c r="G123" s="48" t="n">
        <v>332</v>
      </c>
      <c r="H123" s="46" t="n">
        <v>329</v>
      </c>
      <c r="I123" s="48" t="n">
        <v>331</v>
      </c>
      <c r="J123" s="46" t="n">
        <v>328</v>
      </c>
      <c r="K123" s="48" t="n">
        <v>330</v>
      </c>
      <c r="L123" s="112"/>
      <c r="M123" s="13"/>
    </row>
    <row r="124" s="13" customFormat="true" ht="37.5" hidden="false" customHeight="true" outlineLevel="0" collapsed="false">
      <c r="A124" s="105" t="s">
        <v>95</v>
      </c>
      <c r="B124" s="106" t="s">
        <v>13</v>
      </c>
      <c r="C124" s="81" t="n">
        <v>214</v>
      </c>
      <c r="D124" s="82" t="n">
        <v>210</v>
      </c>
      <c r="E124" s="107" t="s">
        <v>96</v>
      </c>
      <c r="F124" s="108" t="s">
        <v>96</v>
      </c>
      <c r="G124" s="109" t="s">
        <v>96</v>
      </c>
      <c r="H124" s="110" t="s">
        <v>96</v>
      </c>
      <c r="I124" s="107" t="s">
        <v>96</v>
      </c>
      <c r="J124" s="108" t="s">
        <v>96</v>
      </c>
      <c r="K124" s="111" t="s">
        <v>96</v>
      </c>
      <c r="L124" s="112"/>
      <c r="M124" s="37"/>
    </row>
    <row r="125" customFormat="false" ht="21.75" hidden="false" customHeight="true" outlineLevel="0" collapsed="false">
      <c r="A125" s="115" t="s">
        <v>63</v>
      </c>
      <c r="B125" s="113" t="s">
        <v>13</v>
      </c>
      <c r="C125" s="46" t="n">
        <v>162</v>
      </c>
      <c r="D125" s="47" t="n">
        <v>162</v>
      </c>
      <c r="E125" s="48" t="n">
        <v>160</v>
      </c>
      <c r="F125" s="46" t="n">
        <v>159</v>
      </c>
      <c r="G125" s="48" t="n">
        <v>160</v>
      </c>
      <c r="H125" s="46" t="n">
        <v>158</v>
      </c>
      <c r="I125" s="48" t="n">
        <v>159</v>
      </c>
      <c r="J125" s="46" t="n">
        <v>158</v>
      </c>
      <c r="K125" s="48" t="n">
        <v>159</v>
      </c>
      <c r="L125" s="112"/>
      <c r="M125" s="13"/>
    </row>
    <row r="126" s="13" customFormat="true" ht="37.5" hidden="false" customHeight="true" outlineLevel="0" collapsed="false">
      <c r="A126" s="105" t="s">
        <v>95</v>
      </c>
      <c r="B126" s="106" t="s">
        <v>13</v>
      </c>
      <c r="C126" s="81" t="n">
        <v>155</v>
      </c>
      <c r="D126" s="82" t="n">
        <v>160</v>
      </c>
      <c r="E126" s="107" t="s">
        <v>96</v>
      </c>
      <c r="F126" s="108" t="s">
        <v>96</v>
      </c>
      <c r="G126" s="109" t="s">
        <v>96</v>
      </c>
      <c r="H126" s="110" t="s">
        <v>96</v>
      </c>
      <c r="I126" s="107" t="s">
        <v>96</v>
      </c>
      <c r="J126" s="108" t="s">
        <v>96</v>
      </c>
      <c r="K126" s="111" t="s">
        <v>96</v>
      </c>
      <c r="L126" s="112"/>
      <c r="M126" s="37"/>
    </row>
    <row r="127" customFormat="false" ht="21.75" hidden="false" customHeight="true" outlineLevel="0" collapsed="false">
      <c r="A127" s="115" t="s">
        <v>64</v>
      </c>
      <c r="B127" s="113" t="s">
        <v>13</v>
      </c>
      <c r="C127" s="46" t="n">
        <v>90</v>
      </c>
      <c r="D127" s="47" t="n">
        <v>90</v>
      </c>
      <c r="E127" s="48" t="n">
        <v>89</v>
      </c>
      <c r="F127" s="46" t="n">
        <v>88</v>
      </c>
      <c r="G127" s="48" t="n">
        <v>89</v>
      </c>
      <c r="H127" s="46" t="n">
        <v>87</v>
      </c>
      <c r="I127" s="48" t="n">
        <v>88</v>
      </c>
      <c r="J127" s="46" t="n">
        <v>86</v>
      </c>
      <c r="K127" s="48" t="n">
        <v>88</v>
      </c>
      <c r="L127" s="112"/>
      <c r="M127" s="13"/>
    </row>
    <row r="128" s="13" customFormat="true" ht="37.5" hidden="false" customHeight="true" outlineLevel="0" collapsed="false">
      <c r="A128" s="105" t="s">
        <v>95</v>
      </c>
      <c r="B128" s="106" t="s">
        <v>13</v>
      </c>
      <c r="C128" s="81" t="n">
        <v>50</v>
      </c>
      <c r="D128" s="82" t="n">
        <v>50</v>
      </c>
      <c r="E128" s="107" t="s">
        <v>96</v>
      </c>
      <c r="F128" s="108" t="s">
        <v>96</v>
      </c>
      <c r="G128" s="109" t="s">
        <v>96</v>
      </c>
      <c r="H128" s="110" t="s">
        <v>96</v>
      </c>
      <c r="I128" s="107" t="s">
        <v>96</v>
      </c>
      <c r="J128" s="108" t="s">
        <v>96</v>
      </c>
      <c r="K128" s="111" t="s">
        <v>96</v>
      </c>
      <c r="L128" s="112"/>
      <c r="M128" s="37"/>
    </row>
    <row r="129" customFormat="false" ht="21" hidden="false" customHeight="true" outlineLevel="0" collapsed="false">
      <c r="A129" s="115" t="s">
        <v>65</v>
      </c>
      <c r="B129" s="113" t="s">
        <v>13</v>
      </c>
      <c r="C129" s="46" t="n">
        <v>24</v>
      </c>
      <c r="D129" s="47" t="n">
        <v>25</v>
      </c>
      <c r="E129" s="48" t="n">
        <v>21</v>
      </c>
      <c r="F129" s="46" t="n">
        <v>20</v>
      </c>
      <c r="G129" s="48" t="n">
        <v>21</v>
      </c>
      <c r="H129" s="46" t="n">
        <v>19</v>
      </c>
      <c r="I129" s="48" t="n">
        <v>20</v>
      </c>
      <c r="J129" s="46" t="n">
        <v>19</v>
      </c>
      <c r="K129" s="48" t="n">
        <v>20</v>
      </c>
      <c r="L129" s="112"/>
      <c r="M129" s="13"/>
    </row>
    <row r="130" s="13" customFormat="true" ht="37.5" hidden="false" customHeight="true" outlineLevel="0" collapsed="false">
      <c r="A130" s="117" t="s">
        <v>95</v>
      </c>
      <c r="B130" s="118" t="s">
        <v>13</v>
      </c>
      <c r="C130" s="119" t="n">
        <v>0</v>
      </c>
      <c r="D130" s="120" t="n">
        <v>0</v>
      </c>
      <c r="E130" s="121" t="s">
        <v>96</v>
      </c>
      <c r="F130" s="122" t="s">
        <v>96</v>
      </c>
      <c r="G130" s="123" t="s">
        <v>96</v>
      </c>
      <c r="H130" s="124" t="s">
        <v>96</v>
      </c>
      <c r="I130" s="121" t="s">
        <v>96</v>
      </c>
      <c r="J130" s="122" t="s">
        <v>96</v>
      </c>
      <c r="K130" s="125" t="s">
        <v>96</v>
      </c>
      <c r="L130" s="126"/>
      <c r="M130" s="37"/>
    </row>
    <row r="131" customFormat="false" ht="11.25" hidden="false" customHeight="true" outlineLevel="0" collapsed="false">
      <c r="M131" s="13"/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C85">
    <cfRule type="cellIs" priority="2" operator="greaterThan" aboveAverage="0" equalAverage="0" bottom="0" percent="0" rank="0" text="" dxfId="0">
      <formula>$C$121+$C$123+$C$125+$C$127</formula>
    </cfRule>
  </conditionalFormatting>
  <conditionalFormatting sqref="C89">
    <cfRule type="cellIs" priority="3" operator="lessThan" aboveAverage="0" equalAverage="0" bottom="0" percent="0" rank="0" text="" dxfId="1">
      <formula>$C$90</formula>
    </cfRule>
  </conditionalFormatting>
  <conditionalFormatting sqref="C95">
    <cfRule type="cellIs" priority="4" operator="lessThan" aboveAverage="0" equalAverage="0" bottom="0" percent="0" rank="0" text="" dxfId="2">
      <formula>$C$96</formula>
    </cfRule>
  </conditionalFormatting>
  <conditionalFormatting sqref="C97">
    <cfRule type="cellIs" priority="5" operator="lessThan" aboveAverage="0" equalAverage="0" bottom="0" percent="0" rank="0" text="" dxfId="3">
      <formula>$C$98</formula>
    </cfRule>
  </conditionalFormatting>
  <conditionalFormatting sqref="C99">
    <cfRule type="cellIs" priority="6" operator="lessThan" aboveAverage="0" equalAverage="0" bottom="0" percent="0" rank="0" text="" dxfId="4">
      <formula>$C$100</formula>
    </cfRule>
  </conditionalFormatting>
  <conditionalFormatting sqref="C101">
    <cfRule type="cellIs" priority="7" operator="lessThan" aboveAverage="0" equalAverage="0" bottom="0" percent="0" rank="0" text="" dxfId="5">
      <formula>$C$102</formula>
    </cfRule>
  </conditionalFormatting>
  <conditionalFormatting sqref="C103">
    <cfRule type="cellIs" priority="8" operator="lessThan" aboveAverage="0" equalAverage="0" bottom="0" percent="0" rank="0" text="" dxfId="6">
      <formula>$C$104</formula>
    </cfRule>
  </conditionalFormatting>
  <conditionalFormatting sqref="C105">
    <cfRule type="cellIs" priority="9" operator="lessThan" aboveAverage="0" equalAverage="0" bottom="0" percent="0" rank="0" text="" dxfId="7">
      <formula>$C$106</formula>
    </cfRule>
  </conditionalFormatting>
  <conditionalFormatting sqref="C107">
    <cfRule type="cellIs" priority="10" operator="lessThan" aboveAverage="0" equalAverage="0" bottom="0" percent="0" rank="0" text="" dxfId="8">
      <formula>$C$108</formula>
    </cfRule>
  </conditionalFormatting>
  <conditionalFormatting sqref="C109">
    <cfRule type="cellIs" priority="11" operator="lessThan" aboveAverage="0" equalAverage="0" bottom="0" percent="0" rank="0" text="" dxfId="9">
      <formula>$C$110</formula>
    </cfRule>
  </conditionalFormatting>
  <conditionalFormatting sqref="C111">
    <cfRule type="cellIs" priority="12" operator="lessThan" aboveAverage="0" equalAverage="0" bottom="0" percent="0" rank="0" text="" dxfId="10">
      <formula>$C$112</formula>
    </cfRule>
  </conditionalFormatting>
  <conditionalFormatting sqref="C113">
    <cfRule type="cellIs" priority="13" operator="lessThan" aboveAverage="0" equalAverage="0" bottom="0" percent="0" rank="0" text="" dxfId="11">
      <formula>$C$114</formula>
    </cfRule>
  </conditionalFormatting>
  <conditionalFormatting sqref="C115">
    <cfRule type="cellIs" priority="14" operator="lessThan" aboveAverage="0" equalAverage="0" bottom="0" percent="0" rank="0" text="" dxfId="12">
      <formula>$C$116</formula>
    </cfRule>
  </conditionalFormatting>
  <conditionalFormatting sqref="C117">
    <cfRule type="cellIs" priority="15" operator="lessThan" aboveAverage="0" equalAverage="0" bottom="0" percent="0" rank="0" text="" dxfId="13">
      <formula>$C$118</formula>
    </cfRule>
  </conditionalFormatting>
  <conditionalFormatting sqref="C119">
    <cfRule type="cellIs" priority="16" operator="lessThan" aboveAverage="0" equalAverage="0" bottom="0" percent="0" rank="0" text="" dxfId="14">
      <formula>$C$120</formula>
    </cfRule>
  </conditionalFormatting>
  <conditionalFormatting sqref="C121">
    <cfRule type="cellIs" priority="17" operator="lessThan" aboveAverage="0" equalAverage="0" bottom="0" percent="0" rank="0" text="" dxfId="15">
      <formula>$C$122</formula>
    </cfRule>
  </conditionalFormatting>
  <conditionalFormatting sqref="C123">
    <cfRule type="cellIs" priority="18" operator="lessThan" aboveAverage="0" equalAverage="0" bottom="0" percent="0" rank="0" text="" dxfId="16">
      <formula>$C$124</formula>
    </cfRule>
  </conditionalFormatting>
  <conditionalFormatting sqref="C125">
    <cfRule type="cellIs" priority="19" operator="lessThan" aboveAverage="0" equalAverage="0" bottom="0" percent="0" rank="0" text="" dxfId="17">
      <formula>$C$126</formula>
    </cfRule>
  </conditionalFormatting>
  <conditionalFormatting sqref="C127">
    <cfRule type="cellIs" priority="20" operator="lessThan" aboveAverage="0" equalAverage="0" bottom="0" percent="0" rank="0" text="" dxfId="18">
      <formula>$C$128</formula>
    </cfRule>
  </conditionalFormatting>
  <conditionalFormatting sqref="C129">
    <cfRule type="cellIs" priority="21" operator="lessThan" aboveAverage="0" equalAverage="0" bottom="0" percent="0" rank="0" text="" dxfId="19">
      <formula>$C$130</formula>
    </cfRule>
  </conditionalFormatting>
  <conditionalFormatting sqref="D85">
    <cfRule type="cellIs" priority="22" operator="greaterThan" aboveAverage="0" equalAverage="0" bottom="0" percent="0" rank="0" text="" dxfId="20">
      <formula>$D$121+$D$123+$D$125+$D$127</formula>
    </cfRule>
  </conditionalFormatting>
  <conditionalFormatting sqref="D89">
    <cfRule type="cellIs" priority="23" operator="lessThan" aboveAverage="0" equalAverage="0" bottom="0" percent="0" rank="0" text="" dxfId="21">
      <formula>$D$90</formula>
    </cfRule>
  </conditionalFormatting>
  <conditionalFormatting sqref="D95">
    <cfRule type="cellIs" priority="24" operator="lessThan" aboveAverage="0" equalAverage="0" bottom="0" percent="0" rank="0" text="" dxfId="22">
      <formula>$D$96</formula>
    </cfRule>
  </conditionalFormatting>
  <conditionalFormatting sqref="D97">
    <cfRule type="cellIs" priority="25" operator="lessThan" aboveAverage="0" equalAverage="0" bottom="0" percent="0" rank="0" text="" dxfId="23">
      <formula>$D$98</formula>
    </cfRule>
  </conditionalFormatting>
  <conditionalFormatting sqref="D99">
    <cfRule type="cellIs" priority="26" operator="lessThan" aboveAverage="0" equalAverage="0" bottom="0" percent="0" rank="0" text="" dxfId="24">
      <formula>$D$100</formula>
    </cfRule>
  </conditionalFormatting>
  <conditionalFormatting sqref="D101">
    <cfRule type="cellIs" priority="27" operator="lessThan" aboveAverage="0" equalAverage="0" bottom="0" percent="0" rank="0" text="" dxfId="25">
      <formula>$D$102</formula>
    </cfRule>
  </conditionalFormatting>
  <conditionalFormatting sqref="D103">
    <cfRule type="cellIs" priority="28" operator="lessThan" aboveAverage="0" equalAverage="0" bottom="0" percent="0" rank="0" text="" dxfId="26">
      <formula>$D$104</formula>
    </cfRule>
  </conditionalFormatting>
  <conditionalFormatting sqref="D105">
    <cfRule type="cellIs" priority="29" operator="lessThan" aboveAverage="0" equalAverage="0" bottom="0" percent="0" rank="0" text="" dxfId="27">
      <formula>$D$106</formula>
    </cfRule>
  </conditionalFormatting>
  <conditionalFormatting sqref="D107">
    <cfRule type="cellIs" priority="30" operator="lessThan" aboveAverage="0" equalAverage="0" bottom="0" percent="0" rank="0" text="" dxfId="28">
      <formula>$D$108</formula>
    </cfRule>
  </conditionalFormatting>
  <conditionalFormatting sqref="D109">
    <cfRule type="cellIs" priority="31" operator="lessThan" aboveAverage="0" equalAverage="0" bottom="0" percent="0" rank="0" text="" dxfId="29">
      <formula>$D$110</formula>
    </cfRule>
  </conditionalFormatting>
  <conditionalFormatting sqref="D111">
    <cfRule type="cellIs" priority="32" operator="lessThan" aboveAverage="0" equalAverage="0" bottom="0" percent="0" rank="0" text="" dxfId="30">
      <formula>$D$112</formula>
    </cfRule>
  </conditionalFormatting>
  <conditionalFormatting sqref="D113">
    <cfRule type="cellIs" priority="33" operator="lessThan" aboveAverage="0" equalAverage="0" bottom="0" percent="0" rank="0" text="" dxfId="31">
      <formula>$D$114</formula>
    </cfRule>
  </conditionalFormatting>
  <conditionalFormatting sqref="D115">
    <cfRule type="cellIs" priority="34" operator="lessThan" aboveAverage="0" equalAverage="0" bottom="0" percent="0" rank="0" text="" dxfId="32">
      <formula>$D$116</formula>
    </cfRule>
  </conditionalFormatting>
  <conditionalFormatting sqref="D117">
    <cfRule type="cellIs" priority="35" operator="lessThan" aboveAverage="0" equalAverage="0" bottom="0" percent="0" rank="0" text="" dxfId="33">
      <formula>$D$118</formula>
    </cfRule>
  </conditionalFormatting>
  <conditionalFormatting sqref="D119">
    <cfRule type="cellIs" priority="36" operator="lessThan" aboveAverage="0" equalAverage="0" bottom="0" percent="0" rank="0" text="" dxfId="34">
      <formula>$D$120</formula>
    </cfRule>
  </conditionalFormatting>
  <conditionalFormatting sqref="D121">
    <cfRule type="cellIs" priority="37" operator="lessThan" aboveAverage="0" equalAverage="0" bottom="0" percent="0" rank="0" text="" dxfId="35">
      <formula>$D$122</formula>
    </cfRule>
  </conditionalFormatting>
  <conditionalFormatting sqref="D123">
    <cfRule type="cellIs" priority="38" operator="lessThan" aboveAverage="0" equalAverage="0" bottom="0" percent="0" rank="0" text="" dxfId="36">
      <formula>$D$124</formula>
    </cfRule>
  </conditionalFormatting>
  <conditionalFormatting sqref="D125">
    <cfRule type="cellIs" priority="39" operator="lessThan" aboveAverage="0" equalAverage="0" bottom="0" percent="0" rank="0" text="" dxfId="37">
      <formula>$D$126</formula>
    </cfRule>
  </conditionalFormatting>
  <conditionalFormatting sqref="D127">
    <cfRule type="cellIs" priority="40" operator="lessThan" aboveAverage="0" equalAverage="0" bottom="0" percent="0" rank="0" text="" dxfId="38">
      <formula>$D$128</formula>
    </cfRule>
  </conditionalFormatting>
  <conditionalFormatting sqref="D129">
    <cfRule type="cellIs" priority="41" operator="lessThan" aboveAverage="0" equalAverage="0" bottom="0" percent="0" rank="0" text="" dxfId="39">
      <formula>$D$130</formula>
    </cfRule>
  </conditionalFormatting>
  <conditionalFormatting sqref="E85">
    <cfRule type="cellIs" priority="42" operator="greaterThan" aboveAverage="0" equalAverage="0" bottom="0" percent="0" rank="0" text="" dxfId="40">
      <formula>$E$121+$E$123+$E$125+$E$127</formula>
    </cfRule>
  </conditionalFormatting>
  <conditionalFormatting sqref="F85">
    <cfRule type="cellIs" priority="43" operator="greaterThan" aboveAverage="0" equalAverage="0" bottom="0" percent="0" rank="0" text="" dxfId="41">
      <formula>$F$121+$F$123+$F$125+$F$127</formula>
    </cfRule>
  </conditionalFormatting>
  <conditionalFormatting sqref="G7">
    <cfRule type="cellIs" priority="44" operator="lessThan" aboveAverage="0" equalAverage="0" bottom="0" percent="0" rank="0" text="" dxfId="42">
      <formula>$F$7</formula>
    </cfRule>
  </conditionalFormatting>
  <conditionalFormatting sqref="G9">
    <cfRule type="cellIs" priority="45" operator="lessThan" aboveAverage="0" equalAverage="0" bottom="0" percent="0" rank="0" text="" dxfId="43">
      <formula>$F$9</formula>
    </cfRule>
  </conditionalFormatting>
  <conditionalFormatting sqref="G10">
    <cfRule type="cellIs" priority="46" operator="lessThan" aboveAverage="0" equalAverage="0" bottom="0" percent="0" rank="0" text="" dxfId="44">
      <formula>$F$10</formula>
    </cfRule>
  </conditionalFormatting>
  <conditionalFormatting sqref="G11">
    <cfRule type="cellIs" priority="47" operator="greaterThan" aboveAverage="0" equalAverage="0" bottom="0" percent="0" rank="0" text="" dxfId="45">
      <formula>$F$11</formula>
    </cfRule>
  </conditionalFormatting>
  <conditionalFormatting sqref="G12">
    <cfRule type="cellIs" priority="48" operator="lessThan" aboveAverage="0" equalAverage="0" bottom="0" percent="0" rank="0" text="" dxfId="46">
      <formula>$F$12</formula>
    </cfRule>
  </conditionalFormatting>
  <conditionalFormatting sqref="G14">
    <cfRule type="cellIs" priority="49" operator="lessThan" aboveAverage="0" equalAverage="0" bottom="0" percent="0" rank="0" text="" dxfId="47">
      <formula>$F$14</formula>
    </cfRule>
  </conditionalFormatting>
  <conditionalFormatting sqref="G15">
    <cfRule type="cellIs" priority="50" operator="lessThan" aboveAverage="0" equalAverage="0" bottom="0" percent="0" rank="0" text="" dxfId="48">
      <formula>$F$15</formula>
    </cfRule>
  </conditionalFormatting>
  <conditionalFormatting sqref="G16">
    <cfRule type="cellIs" priority="51" operator="lessThan" aboveAverage="0" equalAverage="0" bottom="0" percent="0" rank="0" text="" dxfId="49">
      <formula>$F$16</formula>
    </cfRule>
  </conditionalFormatting>
  <conditionalFormatting sqref="G17">
    <cfRule type="cellIs" priority="52" operator="lessThan" aboveAverage="0" equalAverage="0" bottom="0" percent="0" rank="0" text="" dxfId="50">
      <formula>$F$17</formula>
    </cfRule>
  </conditionalFormatting>
  <conditionalFormatting sqref="G18">
    <cfRule type="cellIs" priority="53" operator="lessThan" aboveAverage="0" equalAverage="0" bottom="0" percent="0" rank="0" text="" dxfId="51">
      <formula>$F$18</formula>
    </cfRule>
  </conditionalFormatting>
  <conditionalFormatting sqref="G19">
    <cfRule type="cellIs" priority="54" operator="lessThan" aboveAverage="0" equalAverage="0" bottom="0" percent="0" rank="0" text="" dxfId="52">
      <formula>$F$19</formula>
    </cfRule>
  </conditionalFormatting>
  <conditionalFormatting sqref="G20">
    <cfRule type="cellIs" priority="55" operator="lessThan" aboveAverage="0" equalAverage="0" bottom="0" percent="0" rank="0" text="" dxfId="53">
      <formula>$F$20</formula>
    </cfRule>
  </conditionalFormatting>
  <conditionalFormatting sqref="G21">
    <cfRule type="cellIs" priority="56" operator="lessThan" aboveAverage="0" equalAverage="0" bottom="0" percent="0" rank="0" text="" dxfId="54">
      <formula>$F$21</formula>
    </cfRule>
  </conditionalFormatting>
  <conditionalFormatting sqref="G22">
    <cfRule type="cellIs" priority="57" operator="lessThan" aboveAverage="0" equalAverage="0" bottom="0" percent="0" rank="0" text="" dxfId="55">
      <formula>$F$22</formula>
    </cfRule>
  </conditionalFormatting>
  <conditionalFormatting sqref="G23">
    <cfRule type="cellIs" priority="58" operator="lessThan" aboveAverage="0" equalAverage="0" bottom="0" percent="0" rank="0" text="" dxfId="56">
      <formula>$F$23</formula>
    </cfRule>
  </conditionalFormatting>
  <conditionalFormatting sqref="G24">
    <cfRule type="cellIs" priority="59" operator="lessThan" aboveAverage="0" equalAverage="0" bottom="0" percent="0" rank="0" text="" dxfId="57">
      <formula>$F$24</formula>
    </cfRule>
  </conditionalFormatting>
  <conditionalFormatting sqref="G25">
    <cfRule type="cellIs" priority="60" operator="lessThan" aboveAverage="0" equalAverage="0" bottom="0" percent="0" rank="0" text="" dxfId="58">
      <formula>$F$25</formula>
    </cfRule>
  </conditionalFormatting>
  <conditionalFormatting sqref="G26">
    <cfRule type="cellIs" priority="61" operator="lessThan" aboveAverage="0" equalAverage="0" bottom="0" percent="0" rank="0" text="" dxfId="59">
      <formula>$F$26</formula>
    </cfRule>
  </conditionalFormatting>
  <conditionalFormatting sqref="G27">
    <cfRule type="cellIs" priority="62" operator="lessThan" aboveAverage="0" equalAverage="0" bottom="0" percent="0" rank="0" text="" dxfId="60">
      <formula>$F$27</formula>
    </cfRule>
  </conditionalFormatting>
  <conditionalFormatting sqref="G29">
    <cfRule type="cellIs" priority="63" operator="lessThan" aboveAverage="0" equalAverage="0" bottom="0" percent="0" rank="0" text="" dxfId="61">
      <formula>$F$29</formula>
    </cfRule>
  </conditionalFormatting>
  <conditionalFormatting sqref="G30">
    <cfRule type="cellIs" priority="64" operator="lessThan" aboveAverage="0" equalAverage="0" bottom="0" percent="0" rank="0" text="" dxfId="62">
      <formula>$F$30</formula>
    </cfRule>
  </conditionalFormatting>
  <conditionalFormatting sqref="G31">
    <cfRule type="cellIs" priority="65" operator="lessThan" aboveAverage="0" equalAverage="0" bottom="0" percent="0" rank="0" text="" dxfId="63">
      <formula>$F$31</formula>
    </cfRule>
  </conditionalFormatting>
  <conditionalFormatting sqref="G32">
    <cfRule type="cellIs" priority="66" operator="lessThan" aboveAverage="0" equalAverage="0" bottom="0" percent="0" rank="0" text="" dxfId="64">
      <formula>$F$32</formula>
    </cfRule>
  </conditionalFormatting>
  <conditionalFormatting sqref="G33">
    <cfRule type="cellIs" priority="67" operator="lessThan" aboveAverage="0" equalAverage="0" bottom="0" percent="0" rank="0" text="" dxfId="65">
      <formula>$F$33</formula>
    </cfRule>
  </conditionalFormatting>
  <conditionalFormatting sqref="G34">
    <cfRule type="cellIs" priority="68" operator="lessThan" aboveAverage="0" equalAverage="0" bottom="0" percent="0" rank="0" text="" dxfId="66">
      <formula>$F$34</formula>
    </cfRule>
  </conditionalFormatting>
  <conditionalFormatting sqref="G35">
    <cfRule type="cellIs" priority="69" operator="lessThan" aboveAverage="0" equalAverage="0" bottom="0" percent="0" rank="0" text="" dxfId="67">
      <formula>$F$35</formula>
    </cfRule>
  </conditionalFormatting>
  <conditionalFormatting sqref="G36">
    <cfRule type="cellIs" priority="70" operator="lessThan" aboveAverage="0" equalAverage="0" bottom="0" percent="0" rank="0" text="" dxfId="68">
      <formula>$F$36</formula>
    </cfRule>
  </conditionalFormatting>
  <conditionalFormatting sqref="G37">
    <cfRule type="cellIs" priority="71" operator="lessThan" aboveAverage="0" equalAverage="0" bottom="0" percent="0" rank="0" text="" dxfId="69">
      <formula>$F$37</formula>
    </cfRule>
  </conditionalFormatting>
  <conditionalFormatting sqref="G38">
    <cfRule type="cellIs" priority="72" operator="lessThan" aboveAverage="0" equalAverage="0" bottom="0" percent="0" rank="0" text="" dxfId="70">
      <formula>$F$38</formula>
    </cfRule>
  </conditionalFormatting>
  <conditionalFormatting sqref="G39">
    <cfRule type="cellIs" priority="73" operator="lessThan" aboveAverage="0" equalAverage="0" bottom="0" percent="0" rank="0" text="" dxfId="71">
      <formula>$F$39</formula>
    </cfRule>
  </conditionalFormatting>
  <conditionalFormatting sqref="G40">
    <cfRule type="cellIs" priority="74" operator="lessThan" aboveAverage="0" equalAverage="0" bottom="0" percent="0" rank="0" text="" dxfId="72">
      <formula>$F$40</formula>
    </cfRule>
  </conditionalFormatting>
  <conditionalFormatting sqref="G41">
    <cfRule type="cellIs" priority="75" operator="lessThan" aboveAverage="0" equalAverage="0" bottom="0" percent="0" rank="0" text="" dxfId="73">
      <formula>$F$41</formula>
    </cfRule>
  </conditionalFormatting>
  <conditionalFormatting sqref="G42">
    <cfRule type="cellIs" priority="76" operator="lessThan" aboveAverage="0" equalAverage="0" bottom="0" percent="0" rank="0" text="" dxfId="74">
      <formula>$F$42</formula>
    </cfRule>
  </conditionalFormatting>
  <conditionalFormatting sqref="G43">
    <cfRule type="cellIs" priority="77" operator="lessThan" aboveAverage="0" equalAverage="0" bottom="0" percent="0" rank="0" text="" dxfId="75">
      <formula>$F$43</formula>
    </cfRule>
  </conditionalFormatting>
  <conditionalFormatting sqref="G44">
    <cfRule type="cellIs" priority="78" operator="lessThan" aboveAverage="0" equalAverage="0" bottom="0" percent="0" rank="0" text="" dxfId="76">
      <formula>$F$44</formula>
    </cfRule>
  </conditionalFormatting>
  <conditionalFormatting sqref="G45">
    <cfRule type="cellIs" priority="79" operator="lessThan" aboveAverage="0" equalAverage="0" bottom="0" percent="0" rank="0" text="" dxfId="77">
      <formula>$F$45</formula>
    </cfRule>
  </conditionalFormatting>
  <conditionalFormatting sqref="G46">
    <cfRule type="cellIs" priority="80" operator="lessThan" aboveAverage="0" equalAverage="0" bottom="0" percent="0" rank="0" text="" dxfId="78">
      <formula>$F$46</formula>
    </cfRule>
  </conditionalFormatting>
  <conditionalFormatting sqref="G47">
    <cfRule type="cellIs" priority="81" operator="lessThan" aboveAverage="0" equalAverage="0" bottom="0" percent="0" rank="0" text="" dxfId="79">
      <formula>$F$47</formula>
    </cfRule>
  </conditionalFormatting>
  <conditionalFormatting sqref="G48">
    <cfRule type="cellIs" priority="82" operator="lessThan" aboveAverage="0" equalAverage="0" bottom="0" percent="0" rank="0" text="" dxfId="80">
      <formula>$F$48</formula>
    </cfRule>
  </conditionalFormatting>
  <conditionalFormatting sqref="G49">
    <cfRule type="cellIs" priority="83" operator="lessThan" aboveAverage="0" equalAverage="0" bottom="0" percent="0" rank="0" text="" dxfId="81">
      <formula>$F$49</formula>
    </cfRule>
  </conditionalFormatting>
  <conditionalFormatting sqref="G50">
    <cfRule type="cellIs" priority="84" operator="lessThan" aboveAverage="0" equalAverage="0" bottom="0" percent="0" rank="0" text="" dxfId="82">
      <formula>$F$50</formula>
    </cfRule>
  </conditionalFormatting>
  <conditionalFormatting sqref="G51">
    <cfRule type="cellIs" priority="85" operator="lessThan" aboveAverage="0" equalAverage="0" bottom="0" percent="0" rank="0" text="" dxfId="83">
      <formula>$F$51</formula>
    </cfRule>
  </conditionalFormatting>
  <conditionalFormatting sqref="G52">
    <cfRule type="cellIs" priority="86" operator="lessThan" aboveAverage="0" equalAverage="0" bottom="0" percent="0" rank="0" text="" dxfId="84">
      <formula>$F$52</formula>
    </cfRule>
  </conditionalFormatting>
  <conditionalFormatting sqref="G53">
    <cfRule type="cellIs" priority="87" operator="lessThan" aboveAverage="0" equalAverage="0" bottom="0" percent="0" rank="0" text="" dxfId="85">
      <formula>$F$53</formula>
    </cfRule>
  </conditionalFormatting>
  <conditionalFormatting sqref="G54">
    <cfRule type="cellIs" priority="88" operator="lessThan" aboveAverage="0" equalAverage="0" bottom="0" percent="0" rank="0" text="" dxfId="86">
      <formula>$F$54</formula>
    </cfRule>
  </conditionalFormatting>
  <conditionalFormatting sqref="G55">
    <cfRule type="cellIs" priority="89" operator="lessThan" aboveAverage="0" equalAverage="0" bottom="0" percent="0" rank="0" text="" dxfId="87">
      <formula>$F$55</formula>
    </cfRule>
  </conditionalFormatting>
  <conditionalFormatting sqref="G56">
    <cfRule type="cellIs" priority="90" operator="lessThan" aboveAverage="0" equalAverage="0" bottom="0" percent="0" rank="0" text="" dxfId="88">
      <formula>$F$56</formula>
    </cfRule>
  </conditionalFormatting>
  <conditionalFormatting sqref="G57">
    <cfRule type="cellIs" priority="91" operator="lessThan" aboveAverage="0" equalAverage="0" bottom="0" percent="0" rank="0" text="" dxfId="89">
      <formula>$F$57</formula>
    </cfRule>
  </conditionalFormatting>
  <conditionalFormatting sqref="G58">
    <cfRule type="cellIs" priority="92" operator="lessThan" aboveAverage="0" equalAverage="0" bottom="0" percent="0" rank="0" text="" dxfId="90">
      <formula>$F$58</formula>
    </cfRule>
  </conditionalFormatting>
  <conditionalFormatting sqref="G59">
    <cfRule type="cellIs" priority="93" operator="lessThan" aboveAverage="0" equalAverage="0" bottom="0" percent="0" rank="0" text="" dxfId="91">
      <formula>$F$59</formula>
    </cfRule>
  </conditionalFormatting>
  <conditionalFormatting sqref="G60">
    <cfRule type="cellIs" priority="94" operator="lessThan" aboveAverage="0" equalAverage="0" bottom="0" percent="0" rank="0" text="" dxfId="92">
      <formula>$F$60</formula>
    </cfRule>
  </conditionalFormatting>
  <conditionalFormatting sqref="G61">
    <cfRule type="cellIs" priority="95" operator="lessThan" aboveAverage="0" equalAverage="0" bottom="0" percent="0" rank="0" text="" dxfId="93">
      <formula>$F$61</formula>
    </cfRule>
  </conditionalFormatting>
  <conditionalFormatting sqref="G62">
    <cfRule type="cellIs" priority="96" operator="lessThan" aboveAverage="0" equalAverage="0" bottom="0" percent="0" rank="0" text="" dxfId="94">
      <formula>$F$62</formula>
    </cfRule>
  </conditionalFormatting>
  <conditionalFormatting sqref="G63 G86">
    <cfRule type="cellIs" priority="97" operator="lessThan" aboveAverage="0" equalAverage="0" bottom="0" percent="0" rank="0" text="" dxfId="95">
      <formula>$F$63</formula>
    </cfRule>
  </conditionalFormatting>
  <conditionalFormatting sqref="G64">
    <cfRule type="cellIs" priority="98" operator="lessThan" aboveAverage="0" equalAverage="0" bottom="0" percent="0" rank="0" text="" dxfId="96">
      <formula>$F$64</formula>
    </cfRule>
  </conditionalFormatting>
  <conditionalFormatting sqref="G65">
    <cfRule type="cellIs" priority="99" operator="lessThan" aboveAverage="0" equalAverage="0" bottom="0" percent="0" rank="0" text="" dxfId="97">
      <formula>$F$65</formula>
    </cfRule>
  </conditionalFormatting>
  <conditionalFormatting sqref="G66">
    <cfRule type="cellIs" priority="100" operator="lessThan" aboveAverage="0" equalAverage="0" bottom="0" percent="0" rank="0" text="" dxfId="98">
      <formula>$F$66</formula>
    </cfRule>
  </conditionalFormatting>
  <conditionalFormatting sqref="G67">
    <cfRule type="cellIs" priority="101" operator="lessThan" aboveAverage="0" equalAverage="0" bottom="0" percent="0" rank="0" text="" dxfId="99">
      <formula>$F$67</formula>
    </cfRule>
  </conditionalFormatting>
  <conditionalFormatting sqref="G68">
    <cfRule type="cellIs" priority="102" operator="lessThan" aboveAverage="0" equalAverage="0" bottom="0" percent="0" rank="0" text="" dxfId="100">
      <formula>$F$68</formula>
    </cfRule>
  </conditionalFormatting>
  <conditionalFormatting sqref="G69">
    <cfRule type="cellIs" priority="103" operator="lessThan" aboveAverage="0" equalAverage="0" bottom="0" percent="0" rank="0" text="" dxfId="101">
      <formula>$F$69</formula>
    </cfRule>
  </conditionalFormatting>
  <conditionalFormatting sqref="G70">
    <cfRule type="cellIs" priority="104" operator="lessThan" aboveAverage="0" equalAverage="0" bottom="0" percent="0" rank="0" text="" dxfId="102">
      <formula>$F$70</formula>
    </cfRule>
  </conditionalFormatting>
  <conditionalFormatting sqref="G71">
    <cfRule type="cellIs" priority="105" operator="lessThan" aboveAverage="0" equalAverage="0" bottom="0" percent="0" rank="0" text="" dxfId="103">
      <formula>$F$71</formula>
    </cfRule>
  </conditionalFormatting>
  <conditionalFormatting sqref="G72">
    <cfRule type="cellIs" priority="106" operator="lessThan" aboveAverage="0" equalAverage="0" bottom="0" percent="0" rank="0" text="" dxfId="104">
      <formula>$F$72</formula>
    </cfRule>
  </conditionalFormatting>
  <conditionalFormatting sqref="G73">
    <cfRule type="cellIs" priority="107" operator="lessThan" aboveAverage="0" equalAverage="0" bottom="0" percent="0" rank="0" text="" dxfId="105">
      <formula>$F$73</formula>
    </cfRule>
  </conditionalFormatting>
  <conditionalFormatting sqref="G74">
    <cfRule type="cellIs" priority="108" operator="lessThan" aboveAverage="0" equalAverage="0" bottom="0" percent="0" rank="0" text="" dxfId="106">
      <formula>$F$74</formula>
    </cfRule>
  </conditionalFormatting>
  <conditionalFormatting sqref="G75">
    <cfRule type="cellIs" priority="109" operator="lessThan" aboveAverage="0" equalAverage="0" bottom="0" percent="0" rank="0" text="" dxfId="107">
      <formula>$F$75</formula>
    </cfRule>
  </conditionalFormatting>
  <conditionalFormatting sqref="G76">
    <cfRule type="cellIs" priority="110" operator="lessThan" aboveAverage="0" equalAverage="0" bottom="0" percent="0" rank="0" text="" dxfId="108">
      <formula>$F$76</formula>
    </cfRule>
  </conditionalFormatting>
  <conditionalFormatting sqref="G77">
    <cfRule type="cellIs" priority="111" operator="lessThan" aboveAverage="0" equalAverage="0" bottom="0" percent="0" rank="0" text="" dxfId="109">
      <formula>$F$77</formula>
    </cfRule>
  </conditionalFormatting>
  <conditionalFormatting sqref="G78">
    <cfRule type="cellIs" priority="112" operator="lessThan" aboveAverage="0" equalAverage="0" bottom="0" percent="0" rank="0" text="" dxfId="110">
      <formula>$F$78</formula>
    </cfRule>
  </conditionalFormatting>
  <conditionalFormatting sqref="G79">
    <cfRule type="cellIs" priority="113" operator="lessThan" aboveAverage="0" equalAverage="0" bottom="0" percent="0" rank="0" text="" dxfId="111">
      <formula>$F$79</formula>
    </cfRule>
  </conditionalFormatting>
  <conditionalFormatting sqref="G80">
    <cfRule type="cellIs" priority="114" operator="lessThan" aboveAverage="0" equalAverage="0" bottom="0" percent="0" rank="0" text="" dxfId="112">
      <formula>$F$80</formula>
    </cfRule>
  </conditionalFormatting>
  <conditionalFormatting sqref="G81">
    <cfRule type="cellIs" priority="115" operator="lessThan" aboveAverage="0" equalAverage="0" bottom="0" percent="0" rank="0" text="" dxfId="113">
      <formula>$F$81</formula>
    </cfRule>
  </conditionalFormatting>
  <conditionalFormatting sqref="G82">
    <cfRule type="cellIs" priority="116" operator="greaterThan" aboveAverage="0" equalAverage="0" bottom="0" percent="0" rank="0" text="" dxfId="114">
      <formula>$F$82</formula>
    </cfRule>
  </conditionalFormatting>
  <conditionalFormatting sqref="G83 G93">
    <cfRule type="cellIs" priority="117" operator="greaterThan" aboveAverage="0" equalAverage="0" bottom="0" percent="0" rank="0" text="" dxfId="115">
      <formula>$F$83</formula>
    </cfRule>
  </conditionalFormatting>
  <conditionalFormatting sqref="G84">
    <cfRule type="cellIs" priority="118" operator="greaterThan" aboveAverage="0" equalAverage="0" bottom="0" percent="0" rank="0" text="" dxfId="116">
      <formula>$F$84</formula>
    </cfRule>
  </conditionalFormatting>
  <conditionalFormatting sqref="G85">
    <cfRule type="cellIs" priority="119" operator="lessThan" aboveAverage="0" equalAverage="0" bottom="0" percent="0" rank="0" text="" dxfId="117">
      <formula>$F$85</formula>
    </cfRule>
  </conditionalFormatting>
  <conditionalFormatting sqref="G5 G130 G128 G126 G124 G122 G120 G118 G116 G114 G112 G110 G108 G106 G104 G102 G100 G98 G96 G94 G90 G87">
    <cfRule type="cellIs" priority="120" operator="lessThan" aboveAverage="0" equalAverage="0" bottom="0" percent="0" rank="0" text="" dxfId="118">
      <formula>$F$5</formula>
    </cfRule>
  </conditionalFormatting>
  <conditionalFormatting sqref="G28 G130 G128 G126 G124 G122 G120 G118 G116 G114 G112 G110 G108 G106 G104 G102 G100 G98 G96 G94 G90 G87">
    <cfRule type="cellIs" priority="121" operator="lessThan" aboveAverage="0" equalAverage="0" bottom="0" percent="0" rank="0" text="" dxfId="119">
      <formula>$F$28</formula>
    </cfRule>
  </conditionalFormatting>
  <conditionalFormatting sqref="G89">
    <cfRule type="cellIs" priority="122" operator="lessThan" aboveAverage="0" equalAverage="0" bottom="0" percent="0" rank="0" text="" dxfId="120">
      <formula>$F$89</formula>
    </cfRule>
  </conditionalFormatting>
  <conditionalFormatting sqref="G91">
    <cfRule type="cellIs" priority="123" operator="lessThan" aboveAverage="0" equalAverage="0" bottom="0" percent="0" rank="0" text="" dxfId="121">
      <formula>$F$91</formula>
    </cfRule>
  </conditionalFormatting>
  <conditionalFormatting sqref="G92">
    <cfRule type="cellIs" priority="124" operator="lessThan" aboveAverage="0" equalAverage="0" bottom="0" percent="0" rank="0" text="" dxfId="122">
      <formula>$F$92</formula>
    </cfRule>
  </conditionalFormatting>
  <conditionalFormatting sqref="G95">
    <cfRule type="cellIs" priority="125" operator="lessThan" aboveAverage="0" equalAverage="0" bottom="0" percent="0" rank="0" text="" dxfId="123">
      <formula>$F$95</formula>
    </cfRule>
  </conditionalFormatting>
  <conditionalFormatting sqref="G97">
    <cfRule type="cellIs" priority="126" operator="lessThan" aboveAverage="0" equalAverage="0" bottom="0" percent="0" rank="0" text="" dxfId="124">
      <formula>$F$97</formula>
    </cfRule>
  </conditionalFormatting>
  <conditionalFormatting sqref="G99">
    <cfRule type="cellIs" priority="127" operator="lessThan" aboveAverage="0" equalAverage="0" bottom="0" percent="0" rank="0" text="" dxfId="125">
      <formula>$F$99</formula>
    </cfRule>
  </conditionalFormatting>
  <conditionalFormatting sqref="G101">
    <cfRule type="cellIs" priority="128" operator="lessThan" aboveAverage="0" equalAverage="0" bottom="0" percent="0" rank="0" text="" dxfId="126">
      <formula>$F$101</formula>
    </cfRule>
  </conditionalFormatting>
  <conditionalFormatting sqref="G103">
    <cfRule type="cellIs" priority="129" operator="lessThan" aboveAverage="0" equalAverage="0" bottom="0" percent="0" rank="0" text="" dxfId="127">
      <formula>$F$103</formula>
    </cfRule>
  </conditionalFormatting>
  <conditionalFormatting sqref="G105">
    <cfRule type="cellIs" priority="130" operator="lessThan" aboveAverage="0" equalAverage="0" bottom="0" percent="0" rank="0" text="" dxfId="128">
      <formula>$F$105</formula>
    </cfRule>
  </conditionalFormatting>
  <conditionalFormatting sqref="G107">
    <cfRule type="cellIs" priority="131" operator="lessThan" aboveAverage="0" equalAverage="0" bottom="0" percent="0" rank="0" text="" dxfId="129">
      <formula>$F$107</formula>
    </cfRule>
  </conditionalFormatting>
  <conditionalFormatting sqref="G109">
    <cfRule type="cellIs" priority="132" operator="lessThan" aboveAverage="0" equalAverage="0" bottom="0" percent="0" rank="0" text="" dxfId="130">
      <formula>$F$109</formula>
    </cfRule>
  </conditionalFormatting>
  <conditionalFormatting sqref="G111">
    <cfRule type="cellIs" priority="133" operator="lessThan" aboveAverage="0" equalAverage="0" bottom="0" percent="0" rank="0" text="" dxfId="131">
      <formula>$F$111</formula>
    </cfRule>
  </conditionalFormatting>
  <conditionalFormatting sqref="G113">
    <cfRule type="cellIs" priority="134" operator="lessThan" aboveAverage="0" equalAverage="0" bottom="0" percent="0" rank="0" text="" dxfId="132">
      <formula>$F$113</formula>
    </cfRule>
  </conditionalFormatting>
  <conditionalFormatting sqref="G115">
    <cfRule type="cellIs" priority="135" operator="lessThan" aboveAverage="0" equalAverage="0" bottom="0" percent="0" rank="0" text="" dxfId="133">
      <formula>$F$115</formula>
    </cfRule>
  </conditionalFormatting>
  <conditionalFormatting sqref="G117">
    <cfRule type="cellIs" priority="136" operator="lessThan" aboveAverage="0" equalAverage="0" bottom="0" percent="0" rank="0" text="" dxfId="134">
      <formula>$F$117</formula>
    </cfRule>
  </conditionalFormatting>
  <conditionalFormatting sqref="G119">
    <cfRule type="cellIs" priority="137" operator="lessThan" aboveAverage="0" equalAverage="0" bottom="0" percent="0" rank="0" text="" dxfId="135">
      <formula>$F$119</formula>
    </cfRule>
  </conditionalFormatting>
  <conditionalFormatting sqref="G121">
    <cfRule type="cellIs" priority="138" operator="lessThan" aboveAverage="0" equalAverage="0" bottom="0" percent="0" rank="0" text="" dxfId="136">
      <formula>$F$121</formula>
    </cfRule>
  </conditionalFormatting>
  <conditionalFormatting sqref="G123">
    <cfRule type="cellIs" priority="139" operator="lessThan" aboveAverage="0" equalAverage="0" bottom="0" percent="0" rank="0" text="" dxfId="137">
      <formula>$F$123</formula>
    </cfRule>
  </conditionalFormatting>
  <conditionalFormatting sqref="G125">
    <cfRule type="cellIs" priority="140" operator="lessThan" aboveAverage="0" equalAverage="0" bottom="0" percent="0" rank="0" text="" dxfId="138">
      <formula>$F$125</formula>
    </cfRule>
  </conditionalFormatting>
  <conditionalFormatting sqref="G127">
    <cfRule type="cellIs" priority="141" operator="lessThan" aboveAverage="0" equalAverage="0" bottom="0" percent="0" rank="0" text="" dxfId="139">
      <formula>$F$127</formula>
    </cfRule>
  </conditionalFormatting>
  <conditionalFormatting sqref="G129">
    <cfRule type="cellIs" priority="142" operator="lessThan" aboveAverage="0" equalAverage="0" bottom="0" percent="0" rank="0" text="" dxfId="140">
      <formula>$F$129</formula>
    </cfRule>
  </conditionalFormatting>
  <conditionalFormatting sqref="H85">
    <cfRule type="cellIs" priority="143" operator="greaterThan" aboveAverage="0" equalAverage="0" bottom="0" percent="0" rank="0" text="" dxfId="141">
      <formula>$H$121+$H$123+$H$125+$H$127</formula>
    </cfRule>
  </conditionalFormatting>
  <conditionalFormatting sqref="I7">
    <cfRule type="cellIs" priority="144" operator="lessThan" aboveAverage="0" equalAverage="0" bottom="0" percent="0" rank="0" text="" dxfId="142">
      <formula>$H$7</formula>
    </cfRule>
  </conditionalFormatting>
  <conditionalFormatting sqref="I8 K8 G8">
    <cfRule type="cellIs" priority="145" operator="lessThan" aboveAverage="0" equalAverage="0" bottom="0" percent="0" rank="0" text="" dxfId="143">
      <formula>$F$8</formula>
    </cfRule>
  </conditionalFormatting>
  <conditionalFormatting sqref="I8">
    <cfRule type="cellIs" priority="146" operator="lessThan" aboveAverage="0" equalAverage="0" bottom="0" percent="0" rank="0" text="" dxfId="144">
      <formula>$H$8</formula>
    </cfRule>
  </conditionalFormatting>
  <conditionalFormatting sqref="I9">
    <cfRule type="cellIs" priority="147" operator="lessThan" aboveAverage="0" equalAverage="0" bottom="0" percent="0" rank="0" text="" dxfId="145">
      <formula>$H$9</formula>
    </cfRule>
  </conditionalFormatting>
  <conditionalFormatting sqref="I10">
    <cfRule type="cellIs" priority="148" operator="lessThan" aboveAverage="0" equalAverage="0" bottom="0" percent="0" rank="0" text="" dxfId="146">
      <formula>$H$10</formula>
    </cfRule>
  </conditionalFormatting>
  <conditionalFormatting sqref="I11">
    <cfRule type="cellIs" priority="149" operator="greaterThan" aboveAverage="0" equalAverage="0" bottom="0" percent="0" rank="0" text="" dxfId="147">
      <formula>$H$11</formula>
    </cfRule>
  </conditionalFormatting>
  <conditionalFormatting sqref="I12">
    <cfRule type="cellIs" priority="150" operator="lessThan" aboveAverage="0" equalAverage="0" bottom="0" percent="0" rank="0" text="" dxfId="148">
      <formula>$H$12</formula>
    </cfRule>
  </conditionalFormatting>
  <conditionalFormatting sqref="I14">
    <cfRule type="cellIs" priority="151" operator="lessThan" aboveAverage="0" equalAverage="0" bottom="0" percent="0" rank="0" text="" dxfId="149">
      <formula>$H$14</formula>
    </cfRule>
  </conditionalFormatting>
  <conditionalFormatting sqref="I15">
    <cfRule type="cellIs" priority="152" operator="lessThan" aboveAverage="0" equalAverage="0" bottom="0" percent="0" rank="0" text="" dxfId="150">
      <formula>$H$15</formula>
    </cfRule>
  </conditionalFormatting>
  <conditionalFormatting sqref="I16">
    <cfRule type="cellIs" priority="153" operator="lessThan" aboveAverage="0" equalAverage="0" bottom="0" percent="0" rank="0" text="" dxfId="151">
      <formula>$H$16</formula>
    </cfRule>
  </conditionalFormatting>
  <conditionalFormatting sqref="I17">
    <cfRule type="cellIs" priority="154" operator="lessThan" aboveAverage="0" equalAverage="0" bottom="0" percent="0" rank="0" text="" dxfId="152">
      <formula>$H$17</formula>
    </cfRule>
  </conditionalFormatting>
  <conditionalFormatting sqref="I18">
    <cfRule type="cellIs" priority="155" operator="lessThan" aboveAverage="0" equalAverage="0" bottom="0" percent="0" rank="0" text="" dxfId="153">
      <formula>$H$18</formula>
    </cfRule>
  </conditionalFormatting>
  <conditionalFormatting sqref="I19">
    <cfRule type="cellIs" priority="156" operator="lessThan" aboveAverage="0" equalAverage="0" bottom="0" percent="0" rank="0" text="" dxfId="154">
      <formula>$H$19</formula>
    </cfRule>
  </conditionalFormatting>
  <conditionalFormatting sqref="I20">
    <cfRule type="cellIs" priority="157" operator="lessThan" aboveAverage="0" equalAverage="0" bottom="0" percent="0" rank="0" text="" dxfId="155">
      <formula>$H$20</formula>
    </cfRule>
  </conditionalFormatting>
  <conditionalFormatting sqref="I21">
    <cfRule type="cellIs" priority="158" operator="lessThan" aboveAverage="0" equalAverage="0" bottom="0" percent="0" rank="0" text="" dxfId="156">
      <formula>$H$21</formula>
    </cfRule>
  </conditionalFormatting>
  <conditionalFormatting sqref="I22">
    <cfRule type="cellIs" priority="159" operator="lessThan" aboveAverage="0" equalAverage="0" bottom="0" percent="0" rank="0" text="" dxfId="157">
      <formula>$H$22</formula>
    </cfRule>
  </conditionalFormatting>
  <conditionalFormatting sqref="I23">
    <cfRule type="cellIs" priority="160" operator="lessThan" aboveAverage="0" equalAverage="0" bottom="0" percent="0" rank="0" text="" dxfId="158">
      <formula>$H$23</formula>
    </cfRule>
  </conditionalFormatting>
  <conditionalFormatting sqref="I24">
    <cfRule type="cellIs" priority="161" operator="lessThan" aboveAverage="0" equalAverage="0" bottom="0" percent="0" rank="0" text="" dxfId="159">
      <formula>$H$24</formula>
    </cfRule>
  </conditionalFormatting>
  <conditionalFormatting sqref="I25">
    <cfRule type="cellIs" priority="162" operator="lessThan" aboveAverage="0" equalAverage="0" bottom="0" percent="0" rank="0" text="" dxfId="160">
      <formula>$H$25</formula>
    </cfRule>
  </conditionalFormatting>
  <conditionalFormatting sqref="I26">
    <cfRule type="cellIs" priority="163" operator="lessThan" aboveAverage="0" equalAverage="0" bottom="0" percent="0" rank="0" text="" dxfId="161">
      <formula>$H$26</formula>
    </cfRule>
  </conditionalFormatting>
  <conditionalFormatting sqref="I27">
    <cfRule type="cellIs" priority="164" operator="lessThan" aboveAverage="0" equalAverage="0" bottom="0" percent="0" rank="0" text="" dxfId="162">
      <formula>$H$27</formula>
    </cfRule>
  </conditionalFormatting>
  <conditionalFormatting sqref="I29">
    <cfRule type="cellIs" priority="165" operator="lessThan" aboveAverage="0" equalAverage="0" bottom="0" percent="0" rank="0" text="" dxfId="163">
      <formula>$H$29</formula>
    </cfRule>
  </conditionalFormatting>
  <conditionalFormatting sqref="I30">
    <cfRule type="cellIs" priority="166" operator="lessThan" aboveAverage="0" equalAverage="0" bottom="0" percent="0" rank="0" text="" dxfId="164">
      <formula>$H$30</formula>
    </cfRule>
  </conditionalFormatting>
  <conditionalFormatting sqref="I31">
    <cfRule type="cellIs" priority="167" operator="lessThan" aboveAverage="0" equalAverage="0" bottom="0" percent="0" rank="0" text="" dxfId="165">
      <formula>$H$31</formula>
    </cfRule>
  </conditionalFormatting>
  <conditionalFormatting sqref="I32">
    <cfRule type="cellIs" priority="168" operator="lessThan" aboveAverage="0" equalAverage="0" bottom="0" percent="0" rank="0" text="" dxfId="166">
      <formula>$H$32</formula>
    </cfRule>
  </conditionalFormatting>
  <conditionalFormatting sqref="I33">
    <cfRule type="cellIs" priority="169" operator="lessThan" aboveAverage="0" equalAverage="0" bottom="0" percent="0" rank="0" text="" dxfId="167">
      <formula>$H$33</formula>
    </cfRule>
  </conditionalFormatting>
  <conditionalFormatting sqref="I34">
    <cfRule type="cellIs" priority="170" operator="lessThan" aboveAverage="0" equalAverage="0" bottom="0" percent="0" rank="0" text="" dxfId="168">
      <formula>$H$34</formula>
    </cfRule>
  </conditionalFormatting>
  <conditionalFormatting sqref="I35">
    <cfRule type="cellIs" priority="171" operator="lessThan" aboveAverage="0" equalAverage="0" bottom="0" percent="0" rank="0" text="" dxfId="169">
      <formula>$H$35</formula>
    </cfRule>
  </conditionalFormatting>
  <conditionalFormatting sqref="I36">
    <cfRule type="cellIs" priority="172" operator="lessThan" aboveAverage="0" equalAverage="0" bottom="0" percent="0" rank="0" text="" dxfId="170">
      <formula>$H$36</formula>
    </cfRule>
  </conditionalFormatting>
  <conditionalFormatting sqref="I37">
    <cfRule type="cellIs" priority="173" operator="lessThan" aboveAverage="0" equalAverage="0" bottom="0" percent="0" rank="0" text="" dxfId="171">
      <formula>$H$37</formula>
    </cfRule>
  </conditionalFormatting>
  <conditionalFormatting sqref="I38">
    <cfRule type="cellIs" priority="174" operator="lessThan" aboveAverage="0" equalAverage="0" bottom="0" percent="0" rank="0" text="" dxfId="172">
      <formula>$H$38</formula>
    </cfRule>
  </conditionalFormatting>
  <conditionalFormatting sqref="I39">
    <cfRule type="cellIs" priority="175" operator="lessThan" aboveAverage="0" equalAverage="0" bottom="0" percent="0" rank="0" text="" dxfId="173">
      <formula>$H$39</formula>
    </cfRule>
  </conditionalFormatting>
  <conditionalFormatting sqref="I40">
    <cfRule type="cellIs" priority="176" operator="lessThan" aboveAverage="0" equalAverage="0" bottom="0" percent="0" rank="0" text="" dxfId="174">
      <formula>$H$40</formula>
    </cfRule>
  </conditionalFormatting>
  <conditionalFormatting sqref="I41">
    <cfRule type="cellIs" priority="177" operator="lessThan" aboveAverage="0" equalAverage="0" bottom="0" percent="0" rank="0" text="" dxfId="175">
      <formula>$H$41</formula>
    </cfRule>
  </conditionalFormatting>
  <conditionalFormatting sqref="I42">
    <cfRule type="cellIs" priority="178" operator="lessThan" aboveAverage="0" equalAverage="0" bottom="0" percent="0" rank="0" text="" dxfId="176">
      <formula>$H$42</formula>
    </cfRule>
  </conditionalFormatting>
  <conditionalFormatting sqref="I43">
    <cfRule type="cellIs" priority="179" operator="lessThan" aboveAverage="0" equalAverage="0" bottom="0" percent="0" rank="0" text="" dxfId="177">
      <formula>$H$43</formula>
    </cfRule>
  </conditionalFormatting>
  <conditionalFormatting sqref="I44">
    <cfRule type="cellIs" priority="180" operator="lessThan" aboveAverage="0" equalAverage="0" bottom="0" percent="0" rank="0" text="" dxfId="178">
      <formula>$H$44</formula>
    </cfRule>
  </conditionalFormatting>
  <conditionalFormatting sqref="I45">
    <cfRule type="cellIs" priority="181" operator="lessThan" aboveAverage="0" equalAverage="0" bottom="0" percent="0" rank="0" text="" dxfId="179">
      <formula>$H$45</formula>
    </cfRule>
  </conditionalFormatting>
  <conditionalFormatting sqref="I46">
    <cfRule type="cellIs" priority="182" operator="lessThan" aboveAverage="0" equalAverage="0" bottom="0" percent="0" rank="0" text="" dxfId="180">
      <formula>$H$46</formula>
    </cfRule>
  </conditionalFormatting>
  <conditionalFormatting sqref="I47">
    <cfRule type="cellIs" priority="183" operator="lessThan" aboveAverage="0" equalAverage="0" bottom="0" percent="0" rank="0" text="" dxfId="181">
      <formula>$H$47</formula>
    </cfRule>
  </conditionalFormatting>
  <conditionalFormatting sqref="I48">
    <cfRule type="cellIs" priority="184" operator="lessThan" aboveAverage="0" equalAverage="0" bottom="0" percent="0" rank="0" text="" dxfId="182">
      <formula>$H$48</formula>
    </cfRule>
  </conditionalFormatting>
  <conditionalFormatting sqref="I49">
    <cfRule type="cellIs" priority="185" operator="lessThan" aboveAverage="0" equalAverage="0" bottom="0" percent="0" rank="0" text="" dxfId="183">
      <formula>$H$49</formula>
    </cfRule>
  </conditionalFormatting>
  <conditionalFormatting sqref="I50">
    <cfRule type="cellIs" priority="186" operator="lessThan" aboveAverage="0" equalAverage="0" bottom="0" percent="0" rank="0" text="" dxfId="184">
      <formula>$H$50</formula>
    </cfRule>
  </conditionalFormatting>
  <conditionalFormatting sqref="I51">
    <cfRule type="cellIs" priority="187" operator="lessThan" aboveAverage="0" equalAverage="0" bottom="0" percent="0" rank="0" text="" dxfId="185">
      <formula>$H$51</formula>
    </cfRule>
  </conditionalFormatting>
  <conditionalFormatting sqref="I52">
    <cfRule type="cellIs" priority="188" operator="lessThan" aboveAverage="0" equalAverage="0" bottom="0" percent="0" rank="0" text="" dxfId="186">
      <formula>$H$52</formula>
    </cfRule>
  </conditionalFormatting>
  <conditionalFormatting sqref="I53">
    <cfRule type="cellIs" priority="189" operator="lessThan" aboveAverage="0" equalAverage="0" bottom="0" percent="0" rank="0" text="" dxfId="187">
      <formula>$H$53</formula>
    </cfRule>
  </conditionalFormatting>
  <conditionalFormatting sqref="I54">
    <cfRule type="cellIs" priority="190" operator="lessThan" aboveAverage="0" equalAverage="0" bottom="0" percent="0" rank="0" text="" dxfId="188">
      <formula>$H$54</formula>
    </cfRule>
  </conditionalFormatting>
  <conditionalFormatting sqref="I55">
    <cfRule type="cellIs" priority="191" operator="lessThan" aboveAverage="0" equalAverage="0" bottom="0" percent="0" rank="0" text="" dxfId="189">
      <formula>$H$55</formula>
    </cfRule>
  </conditionalFormatting>
  <conditionalFormatting sqref="I56">
    <cfRule type="cellIs" priority="192" operator="lessThan" aboveAverage="0" equalAverage="0" bottom="0" percent="0" rank="0" text="" dxfId="190">
      <formula>$H$56</formula>
    </cfRule>
  </conditionalFormatting>
  <conditionalFormatting sqref="I57">
    <cfRule type="cellIs" priority="193" operator="lessThan" aboveAverage="0" equalAverage="0" bottom="0" percent="0" rank="0" text="" dxfId="191">
      <formula>$H$57</formula>
    </cfRule>
  </conditionalFormatting>
  <conditionalFormatting sqref="I58">
    <cfRule type="cellIs" priority="194" operator="lessThan" aboveAverage="0" equalAverage="0" bottom="0" percent="0" rank="0" text="" dxfId="192">
      <formula>$H$58</formula>
    </cfRule>
  </conditionalFormatting>
  <conditionalFormatting sqref="I59">
    <cfRule type="cellIs" priority="195" operator="lessThan" aboveAverage="0" equalAverage="0" bottom="0" percent="0" rank="0" text="" dxfId="193">
      <formula>$H$59</formula>
    </cfRule>
  </conditionalFormatting>
  <conditionalFormatting sqref="I60">
    <cfRule type="cellIs" priority="196" operator="lessThan" aboveAverage="0" equalAverage="0" bottom="0" percent="0" rank="0" text="" dxfId="194">
      <formula>$H$60</formula>
    </cfRule>
  </conditionalFormatting>
  <conditionalFormatting sqref="I61">
    <cfRule type="cellIs" priority="197" operator="lessThan" aboveAverage="0" equalAverage="0" bottom="0" percent="0" rank="0" text="" dxfId="195">
      <formula>$H$61</formula>
    </cfRule>
  </conditionalFormatting>
  <conditionalFormatting sqref="I62">
    <cfRule type="cellIs" priority="198" operator="lessThan" aboveAverage="0" equalAverage="0" bottom="0" percent="0" rank="0" text="" dxfId="196">
      <formula>$H$62</formula>
    </cfRule>
  </conditionalFormatting>
  <conditionalFormatting sqref="I63 I86">
    <cfRule type="cellIs" priority="199" operator="lessThan" aboveAverage="0" equalAverage="0" bottom="0" percent="0" rank="0" text="" dxfId="197">
      <formula>$H$63</formula>
    </cfRule>
  </conditionalFormatting>
  <conditionalFormatting sqref="I64">
    <cfRule type="cellIs" priority="200" operator="lessThan" aboveAverage="0" equalAverage="0" bottom="0" percent="0" rank="0" text="" dxfId="198">
      <formula>$H$64</formula>
    </cfRule>
  </conditionalFormatting>
  <conditionalFormatting sqref="I65">
    <cfRule type="cellIs" priority="201" operator="lessThan" aboveAverage="0" equalAverage="0" bottom="0" percent="0" rank="0" text="" dxfId="199">
      <formula>$H$65</formula>
    </cfRule>
  </conditionalFormatting>
  <conditionalFormatting sqref="I66">
    <cfRule type="cellIs" priority="202" operator="lessThan" aboveAverage="0" equalAverage="0" bottom="0" percent="0" rank="0" text="" dxfId="200">
      <formula>$H$66</formula>
    </cfRule>
  </conditionalFormatting>
  <conditionalFormatting sqref="I67">
    <cfRule type="cellIs" priority="203" operator="lessThan" aboveAverage="0" equalAverage="0" bottom="0" percent="0" rank="0" text="" dxfId="201">
      <formula>$H$67</formula>
    </cfRule>
  </conditionalFormatting>
  <conditionalFormatting sqref="I68">
    <cfRule type="cellIs" priority="204" operator="lessThan" aboveAverage="0" equalAverage="0" bottom="0" percent="0" rank="0" text="" dxfId="202">
      <formula>$H$68</formula>
    </cfRule>
  </conditionalFormatting>
  <conditionalFormatting sqref="I69">
    <cfRule type="cellIs" priority="205" operator="lessThan" aboveAverage="0" equalAverage="0" bottom="0" percent="0" rank="0" text="" dxfId="203">
      <formula>$H$69</formula>
    </cfRule>
  </conditionalFormatting>
  <conditionalFormatting sqref="I70">
    <cfRule type="cellIs" priority="206" operator="lessThan" aboveAverage="0" equalAverage="0" bottom="0" percent="0" rank="0" text="" dxfId="204">
      <formula>$H$70</formula>
    </cfRule>
  </conditionalFormatting>
  <conditionalFormatting sqref="I71">
    <cfRule type="cellIs" priority="207" operator="lessThan" aboveAverage="0" equalAverage="0" bottom="0" percent="0" rank="0" text="" dxfId="205">
      <formula>$H$71</formula>
    </cfRule>
  </conditionalFormatting>
  <conditionalFormatting sqref="I72">
    <cfRule type="cellIs" priority="208" operator="lessThan" aboveAverage="0" equalAverage="0" bottom="0" percent="0" rank="0" text="" dxfId="206">
      <formula>$H$72</formula>
    </cfRule>
  </conditionalFormatting>
  <conditionalFormatting sqref="I73">
    <cfRule type="cellIs" priority="209" operator="lessThan" aboveAverage="0" equalAverage="0" bottom="0" percent="0" rank="0" text="" dxfId="207">
      <formula>$H$73</formula>
    </cfRule>
  </conditionalFormatting>
  <conditionalFormatting sqref="I74">
    <cfRule type="cellIs" priority="210" operator="lessThan" aboveAverage="0" equalAverage="0" bottom="0" percent="0" rank="0" text="" dxfId="208">
      <formula>$H$74</formula>
    </cfRule>
  </conditionalFormatting>
  <conditionalFormatting sqref="I75">
    <cfRule type="cellIs" priority="211" operator="lessThan" aboveAverage="0" equalAverage="0" bottom="0" percent="0" rank="0" text="" dxfId="209">
      <formula>$H$75</formula>
    </cfRule>
  </conditionalFormatting>
  <conditionalFormatting sqref="I76">
    <cfRule type="cellIs" priority="212" operator="lessThan" aboveAverage="0" equalAverage="0" bottom="0" percent="0" rank="0" text="" dxfId="210">
      <formula>$H$76</formula>
    </cfRule>
  </conditionalFormatting>
  <conditionalFormatting sqref="I77">
    <cfRule type="cellIs" priority="213" operator="lessThan" aboveAverage="0" equalAverage="0" bottom="0" percent="0" rank="0" text="" dxfId="211">
      <formula>$H$77</formula>
    </cfRule>
  </conditionalFormatting>
  <conditionalFormatting sqref="I78">
    <cfRule type="cellIs" priority="214" operator="lessThan" aboveAverage="0" equalAverage="0" bottom="0" percent="0" rank="0" text="" dxfId="212">
      <formula>$H$78</formula>
    </cfRule>
  </conditionalFormatting>
  <conditionalFormatting sqref="I79">
    <cfRule type="cellIs" priority="215" operator="lessThan" aboveAverage="0" equalAverage="0" bottom="0" percent="0" rank="0" text="" dxfId="213">
      <formula>$H$79</formula>
    </cfRule>
  </conditionalFormatting>
  <conditionalFormatting sqref="I80">
    <cfRule type="cellIs" priority="216" operator="lessThan" aboveAverage="0" equalAverage="0" bottom="0" percent="0" rank="0" text="" dxfId="214">
      <formula>$H$80</formula>
    </cfRule>
  </conditionalFormatting>
  <conditionalFormatting sqref="I82">
    <cfRule type="cellIs" priority="217" operator="greaterThan" aboveAverage="0" equalAverage="0" bottom="0" percent="0" rank="0" text="" dxfId="215">
      <formula>$H$82</formula>
    </cfRule>
  </conditionalFormatting>
  <conditionalFormatting sqref="I83 I93">
    <cfRule type="cellIs" priority="218" operator="greaterThan" aboveAverage="0" equalAverage="0" bottom="0" percent="0" rank="0" text="" dxfId="216">
      <formula>$H$83</formula>
    </cfRule>
  </conditionalFormatting>
  <conditionalFormatting sqref="I84">
    <cfRule type="cellIs" priority="219" operator="greaterThan" aboveAverage="0" equalAverage="0" bottom="0" percent="0" rank="0" text="" dxfId="217">
      <formula>$H$84</formula>
    </cfRule>
  </conditionalFormatting>
  <conditionalFormatting sqref="I85">
    <cfRule type="cellIs" priority="220" operator="greaterThan" aboveAverage="0" equalAverage="0" bottom="0" percent="0" rank="0" text="" dxfId="218">
      <formula>$H$85</formula>
    </cfRule>
  </conditionalFormatting>
  <conditionalFormatting sqref="I5 I130 I128 I126 I124 I122 I120 I118 I116 I114 I112 I110 I108 I106 I104 I102 I100 I98 I96 I94 I90 I87">
    <cfRule type="cellIs" priority="221" operator="lessThan" aboveAverage="0" equalAverage="0" bottom="0" percent="0" rank="0" text="" dxfId="219">
      <formula>$H$5</formula>
    </cfRule>
  </conditionalFormatting>
  <conditionalFormatting sqref="I28 I130 I128 I126 I124 I122 I120 I118 I116 I114 I112 I110 I108 I106 I104 I102 I100 I98 I96 I94 I90 I87">
    <cfRule type="cellIs" priority="222" operator="lessThan" aboveAverage="0" equalAverage="0" bottom="0" percent="0" rank="0" text="" dxfId="220">
      <formula>$H$28</formula>
    </cfRule>
  </conditionalFormatting>
  <conditionalFormatting sqref="I89">
    <cfRule type="cellIs" priority="223" operator="lessThan" aboveAverage="0" equalAverage="0" bottom="0" percent="0" rank="0" text="" dxfId="221">
      <formula>$H$89</formula>
    </cfRule>
  </conditionalFormatting>
  <conditionalFormatting sqref="I91">
    <cfRule type="cellIs" priority="224" operator="lessThan" aboveAverage="0" equalAverage="0" bottom="0" percent="0" rank="0" text="" dxfId="222">
      <formula>$H$91</formula>
    </cfRule>
  </conditionalFormatting>
  <conditionalFormatting sqref="I92">
    <cfRule type="cellIs" priority="225" operator="lessThan" aboveAverage="0" equalAverage="0" bottom="0" percent="0" rank="0" text="" dxfId="223">
      <formula>$H$92</formula>
    </cfRule>
  </conditionalFormatting>
  <conditionalFormatting sqref="I95">
    <cfRule type="cellIs" priority="226" operator="lessThan" aboveAverage="0" equalAverage="0" bottom="0" percent="0" rank="0" text="" dxfId="224">
      <formula>$H$95</formula>
    </cfRule>
  </conditionalFormatting>
  <conditionalFormatting sqref="I97">
    <cfRule type="cellIs" priority="227" operator="lessThan" aboveAverage="0" equalAverage="0" bottom="0" percent="0" rank="0" text="" dxfId="225">
      <formula>$H$97</formula>
    </cfRule>
  </conditionalFormatting>
  <conditionalFormatting sqref="I99">
    <cfRule type="cellIs" priority="228" operator="lessThan" aboveAverage="0" equalAverage="0" bottom="0" percent="0" rank="0" text="" dxfId="226">
      <formula>$H$99</formula>
    </cfRule>
  </conditionalFormatting>
  <conditionalFormatting sqref="I101">
    <cfRule type="cellIs" priority="229" operator="lessThan" aboveAverage="0" equalAverage="0" bottom="0" percent="0" rank="0" text="" dxfId="227">
      <formula>$H$101</formula>
    </cfRule>
  </conditionalFormatting>
  <conditionalFormatting sqref="I103">
    <cfRule type="cellIs" priority="230" operator="lessThan" aboveAverage="0" equalAverage="0" bottom="0" percent="0" rank="0" text="" dxfId="228">
      <formula>$H$103</formula>
    </cfRule>
  </conditionalFormatting>
  <conditionalFormatting sqref="I105">
    <cfRule type="cellIs" priority="231" operator="lessThan" aboveAverage="0" equalAverage="0" bottom="0" percent="0" rank="0" text="" dxfId="229">
      <formula>$H$105</formula>
    </cfRule>
  </conditionalFormatting>
  <conditionalFormatting sqref="I107">
    <cfRule type="cellIs" priority="232" operator="lessThan" aboveAverage="0" equalAverage="0" bottom="0" percent="0" rank="0" text="" dxfId="230">
      <formula>$H$107</formula>
    </cfRule>
  </conditionalFormatting>
  <conditionalFormatting sqref="I109">
    <cfRule type="cellIs" priority="233" operator="lessThan" aboveAverage="0" equalAverage="0" bottom="0" percent="0" rank="0" text="" dxfId="231">
      <formula>$H$109</formula>
    </cfRule>
  </conditionalFormatting>
  <conditionalFormatting sqref="I111">
    <cfRule type="cellIs" priority="234" operator="lessThan" aboveAverage="0" equalAverage="0" bottom="0" percent="0" rank="0" text="" dxfId="232">
      <formula>$H$111</formula>
    </cfRule>
  </conditionalFormatting>
  <conditionalFormatting sqref="I113">
    <cfRule type="cellIs" priority="235" operator="lessThan" aboveAverage="0" equalAverage="0" bottom="0" percent="0" rank="0" text="" dxfId="233">
      <formula>$H$113</formula>
    </cfRule>
  </conditionalFormatting>
  <conditionalFormatting sqref="I115">
    <cfRule type="cellIs" priority="236" operator="lessThan" aboveAverage="0" equalAverage="0" bottom="0" percent="0" rank="0" text="" dxfId="234">
      <formula>$H$115</formula>
    </cfRule>
  </conditionalFormatting>
  <conditionalFormatting sqref="I117">
    <cfRule type="cellIs" priority="237" operator="lessThan" aboveAverage="0" equalAverage="0" bottom="0" percent="0" rank="0" text="" dxfId="235">
      <formula>$H$117</formula>
    </cfRule>
  </conditionalFormatting>
  <conditionalFormatting sqref="I119">
    <cfRule type="cellIs" priority="238" operator="lessThan" aboveAverage="0" equalAverage="0" bottom="0" percent="0" rank="0" text="" dxfId="236">
      <formula>$H$119</formula>
    </cfRule>
  </conditionalFormatting>
  <conditionalFormatting sqref="I121">
    <cfRule type="cellIs" priority="239" operator="lessThan" aboveAverage="0" equalAverage="0" bottom="0" percent="0" rank="0" text="" dxfId="237">
      <formula>$H$121</formula>
    </cfRule>
  </conditionalFormatting>
  <conditionalFormatting sqref="I123">
    <cfRule type="cellIs" priority="240" operator="lessThan" aboveAverage="0" equalAverage="0" bottom="0" percent="0" rank="0" text="" dxfId="238">
      <formula>$H$123</formula>
    </cfRule>
  </conditionalFormatting>
  <conditionalFormatting sqref="I125">
    <cfRule type="cellIs" priority="241" operator="lessThan" aboveAverage="0" equalAverage="0" bottom="0" percent="0" rank="0" text="" dxfId="239">
      <formula>$H$125</formula>
    </cfRule>
  </conditionalFormatting>
  <conditionalFormatting sqref="I127">
    <cfRule type="cellIs" priority="242" operator="lessThan" aboveAverage="0" equalAverage="0" bottom="0" percent="0" rank="0" text="" dxfId="240">
      <formula>$H$127</formula>
    </cfRule>
  </conditionalFormatting>
  <conditionalFormatting sqref="I129">
    <cfRule type="cellIs" priority="243" operator="lessThan" aboveAverage="0" equalAverage="0" bottom="0" percent="0" rank="0" text="" dxfId="241">
      <formula>$H$129</formula>
    </cfRule>
  </conditionalFormatting>
  <conditionalFormatting sqref="J85">
    <cfRule type="cellIs" priority="244" operator="greaterThan" aboveAverage="0" equalAverage="0" bottom="0" percent="0" rank="0" text="" dxfId="242">
      <formula>$J$121+$J$123+$J$125+$J$127</formula>
    </cfRule>
  </conditionalFormatting>
  <conditionalFormatting sqref="K7">
    <cfRule type="cellIs" priority="245" operator="lessThan" aboveAverage="0" equalAverage="0" bottom="0" percent="0" rank="0" text="" dxfId="243">
      <formula>$J$7</formula>
    </cfRule>
  </conditionalFormatting>
  <conditionalFormatting sqref="K8">
    <cfRule type="cellIs" priority="246" operator="lessThan" aboveAverage="0" equalAverage="0" bottom="0" percent="0" rank="0" text="" dxfId="244">
      <formula>$J$8</formula>
    </cfRule>
  </conditionalFormatting>
  <conditionalFormatting sqref="K9">
    <cfRule type="cellIs" priority="247" operator="lessThan" aboveAverage="0" equalAverage="0" bottom="0" percent="0" rank="0" text="" dxfId="245">
      <formula>$J$9</formula>
    </cfRule>
  </conditionalFormatting>
  <conditionalFormatting sqref="K10">
    <cfRule type="cellIs" priority="248" operator="lessThan" aboveAverage="0" equalAverage="0" bottom="0" percent="0" rank="0" text="" dxfId="246">
      <formula>$J$10</formula>
    </cfRule>
  </conditionalFormatting>
  <conditionalFormatting sqref="K11">
    <cfRule type="cellIs" priority="249" operator="greaterThan" aboveAverage="0" equalAverage="0" bottom="0" percent="0" rank="0" text="" dxfId="247">
      <formula>$J$11</formula>
    </cfRule>
  </conditionalFormatting>
  <conditionalFormatting sqref="K12">
    <cfRule type="cellIs" priority="250" operator="lessThan" aboveAverage="0" equalAverage="0" bottom="0" percent="0" rank="0" text="" dxfId="248">
      <formula>$J$12</formula>
    </cfRule>
  </conditionalFormatting>
  <conditionalFormatting sqref="K14">
    <cfRule type="cellIs" priority="251" operator="lessThan" aboveAverage="0" equalAverage="0" bottom="0" percent="0" rank="0" text="" dxfId="249">
      <formula>$J$14</formula>
    </cfRule>
  </conditionalFormatting>
  <conditionalFormatting sqref="K15">
    <cfRule type="cellIs" priority="252" operator="lessThan" aboveAverage="0" equalAverage="0" bottom="0" percent="0" rank="0" text="" dxfId="250">
      <formula>$J$15</formula>
    </cfRule>
  </conditionalFormatting>
  <conditionalFormatting sqref="K16">
    <cfRule type="cellIs" priority="253" operator="lessThan" aboveAverage="0" equalAverage="0" bottom="0" percent="0" rank="0" text="" dxfId="251">
      <formula>$J$16</formula>
    </cfRule>
  </conditionalFormatting>
  <conditionalFormatting sqref="K17">
    <cfRule type="cellIs" priority="254" operator="lessThan" aboveAverage="0" equalAverage="0" bottom="0" percent="0" rank="0" text="" dxfId="252">
      <formula>$J$17</formula>
    </cfRule>
  </conditionalFormatting>
  <conditionalFormatting sqref="K18">
    <cfRule type="cellIs" priority="255" operator="lessThan" aboveAverage="0" equalAverage="0" bottom="0" percent="0" rank="0" text="" dxfId="253">
      <formula>$J$18</formula>
    </cfRule>
  </conditionalFormatting>
  <conditionalFormatting sqref="K19">
    <cfRule type="cellIs" priority="256" operator="lessThan" aboveAverage="0" equalAverage="0" bottom="0" percent="0" rank="0" text="" dxfId="254">
      <formula>$J$19</formula>
    </cfRule>
  </conditionalFormatting>
  <conditionalFormatting sqref="K20">
    <cfRule type="cellIs" priority="257" operator="lessThan" aboveAverage="0" equalAverage="0" bottom="0" percent="0" rank="0" text="" dxfId="255">
      <formula>$J$20</formula>
    </cfRule>
  </conditionalFormatting>
  <conditionalFormatting sqref="K21">
    <cfRule type="cellIs" priority="258" operator="lessThan" aboveAverage="0" equalAverage="0" bottom="0" percent="0" rank="0" text="" dxfId="256">
      <formula>$J$21</formula>
    </cfRule>
  </conditionalFormatting>
  <conditionalFormatting sqref="K22">
    <cfRule type="cellIs" priority="259" operator="lessThan" aboveAverage="0" equalAverage="0" bottom="0" percent="0" rank="0" text="" dxfId="257">
      <formula>$J$22</formula>
    </cfRule>
  </conditionalFormatting>
  <conditionalFormatting sqref="K23">
    <cfRule type="cellIs" priority="260" operator="lessThan" aboveAverage="0" equalAverage="0" bottom="0" percent="0" rank="0" text="" dxfId="258">
      <formula>$J$23</formula>
    </cfRule>
  </conditionalFormatting>
  <conditionalFormatting sqref="K24">
    <cfRule type="cellIs" priority="261" operator="lessThan" aboveAverage="0" equalAverage="0" bottom="0" percent="0" rank="0" text="" dxfId="259">
      <formula>$J$24</formula>
    </cfRule>
  </conditionalFormatting>
  <conditionalFormatting sqref="K25">
    <cfRule type="cellIs" priority="262" operator="lessThan" aboveAverage="0" equalAverage="0" bottom="0" percent="0" rank="0" text="" dxfId="260">
      <formula>$J$25</formula>
    </cfRule>
  </conditionalFormatting>
  <conditionalFormatting sqref="K26">
    <cfRule type="cellIs" priority="263" operator="lessThan" aboveAverage="0" equalAverage="0" bottom="0" percent="0" rank="0" text="" dxfId="261">
      <formula>$J$26</formula>
    </cfRule>
  </conditionalFormatting>
  <conditionalFormatting sqref="K27">
    <cfRule type="cellIs" priority="264" operator="lessThan" aboveAverage="0" equalAverage="0" bottom="0" percent="0" rank="0" text="" dxfId="262">
      <formula>$J$27</formula>
    </cfRule>
  </conditionalFormatting>
  <conditionalFormatting sqref="K29">
    <cfRule type="cellIs" priority="265" operator="lessThan" aboveAverage="0" equalAverage="0" bottom="0" percent="0" rank="0" text="" dxfId="263">
      <formula>$J$29</formula>
    </cfRule>
  </conditionalFormatting>
  <conditionalFormatting sqref="K30">
    <cfRule type="cellIs" priority="266" operator="lessThan" aboveAverage="0" equalAverage="0" bottom="0" percent="0" rank="0" text="" dxfId="264">
      <formula>$J$30</formula>
    </cfRule>
  </conditionalFormatting>
  <conditionalFormatting sqref="K31">
    <cfRule type="cellIs" priority="267" operator="lessThan" aboveAverage="0" equalAverage="0" bottom="0" percent="0" rank="0" text="" dxfId="265">
      <formula>$J$31</formula>
    </cfRule>
  </conditionalFormatting>
  <conditionalFormatting sqref="K32">
    <cfRule type="cellIs" priority="268" operator="lessThan" aboveAverage="0" equalAverage="0" bottom="0" percent="0" rank="0" text="" dxfId="266">
      <formula>$J$32</formula>
    </cfRule>
  </conditionalFormatting>
  <conditionalFormatting sqref="K33">
    <cfRule type="cellIs" priority="269" operator="lessThan" aboveAverage="0" equalAverage="0" bottom="0" percent="0" rank="0" text="" dxfId="267">
      <formula>$J$33</formula>
    </cfRule>
  </conditionalFormatting>
  <conditionalFormatting sqref="K34">
    <cfRule type="cellIs" priority="270" operator="lessThan" aboveAverage="0" equalAverage="0" bottom="0" percent="0" rank="0" text="" dxfId="268">
      <formula>$J$34</formula>
    </cfRule>
  </conditionalFormatting>
  <conditionalFormatting sqref="K35">
    <cfRule type="cellIs" priority="271" operator="lessThan" aboveAverage="0" equalAverage="0" bottom="0" percent="0" rank="0" text="" dxfId="269">
      <formula>$J$35</formula>
    </cfRule>
  </conditionalFormatting>
  <conditionalFormatting sqref="K36">
    <cfRule type="cellIs" priority="272" operator="lessThan" aboveAverage="0" equalAverage="0" bottom="0" percent="0" rank="0" text="" dxfId="270">
      <formula>$J$36</formula>
    </cfRule>
  </conditionalFormatting>
  <conditionalFormatting sqref="K37">
    <cfRule type="cellIs" priority="273" operator="lessThan" aboveAverage="0" equalAverage="0" bottom="0" percent="0" rank="0" text="" dxfId="271">
      <formula>$J$37</formula>
    </cfRule>
  </conditionalFormatting>
  <conditionalFormatting sqref="K38">
    <cfRule type="cellIs" priority="274" operator="lessThan" aboveAverage="0" equalAverage="0" bottom="0" percent="0" rank="0" text="" dxfId="272">
      <formula>$J$38</formula>
    </cfRule>
  </conditionalFormatting>
  <conditionalFormatting sqref="K39">
    <cfRule type="cellIs" priority="275" operator="lessThan" aboveAverage="0" equalAverage="0" bottom="0" percent="0" rank="0" text="" dxfId="273">
      <formula>$J$39</formula>
    </cfRule>
  </conditionalFormatting>
  <conditionalFormatting sqref="K40">
    <cfRule type="cellIs" priority="276" operator="lessThan" aboveAverage="0" equalAverage="0" bottom="0" percent="0" rank="0" text="" dxfId="274">
      <formula>$J$40</formula>
    </cfRule>
  </conditionalFormatting>
  <conditionalFormatting sqref="K41">
    <cfRule type="cellIs" priority="277" operator="lessThan" aboveAverage="0" equalAverage="0" bottom="0" percent="0" rank="0" text="" dxfId="275">
      <formula>$J$41</formula>
    </cfRule>
  </conditionalFormatting>
  <conditionalFormatting sqref="K42">
    <cfRule type="cellIs" priority="278" operator="lessThan" aboveAverage="0" equalAverage="0" bottom="0" percent="0" rank="0" text="" dxfId="276">
      <formula>$J$42</formula>
    </cfRule>
  </conditionalFormatting>
  <conditionalFormatting sqref="K43">
    <cfRule type="cellIs" priority="279" operator="lessThan" aboveAverage="0" equalAverage="0" bottom="0" percent="0" rank="0" text="" dxfId="277">
      <formula>$J$43</formula>
    </cfRule>
  </conditionalFormatting>
  <conditionalFormatting sqref="K44">
    <cfRule type="cellIs" priority="280" operator="lessThan" aboveAverage="0" equalAverage="0" bottom="0" percent="0" rank="0" text="" dxfId="278">
      <formula>$J$44</formula>
    </cfRule>
  </conditionalFormatting>
  <conditionalFormatting sqref="K45">
    <cfRule type="cellIs" priority="281" operator="lessThan" aboveAverage="0" equalAverage="0" bottom="0" percent="0" rank="0" text="" dxfId="279">
      <formula>$J$45</formula>
    </cfRule>
  </conditionalFormatting>
  <conditionalFormatting sqref="K46">
    <cfRule type="cellIs" priority="282" operator="lessThan" aboveAverage="0" equalAverage="0" bottom="0" percent="0" rank="0" text="" dxfId="280">
      <formula>$J$46</formula>
    </cfRule>
  </conditionalFormatting>
  <conditionalFormatting sqref="K47">
    <cfRule type="cellIs" priority="283" operator="lessThan" aboveAverage="0" equalAverage="0" bottom="0" percent="0" rank="0" text="" dxfId="281">
      <formula>$J$47</formula>
    </cfRule>
  </conditionalFormatting>
  <conditionalFormatting sqref="K48">
    <cfRule type="cellIs" priority="284" operator="lessThan" aboveAverage="0" equalAverage="0" bottom="0" percent="0" rank="0" text="" dxfId="282">
      <formula>$J$48</formula>
    </cfRule>
  </conditionalFormatting>
  <conditionalFormatting sqref="K49">
    <cfRule type="cellIs" priority="285" operator="lessThan" aboveAverage="0" equalAverage="0" bottom="0" percent="0" rank="0" text="" dxfId="283">
      <formula>$J$49</formula>
    </cfRule>
  </conditionalFormatting>
  <conditionalFormatting sqref="K50">
    <cfRule type="cellIs" priority="286" operator="lessThan" aboveAverage="0" equalAverage="0" bottom="0" percent="0" rank="0" text="" dxfId="284">
      <formula>$J$50</formula>
    </cfRule>
  </conditionalFormatting>
  <conditionalFormatting sqref="K51">
    <cfRule type="cellIs" priority="287" operator="lessThan" aboveAverage="0" equalAverage="0" bottom="0" percent="0" rank="0" text="" dxfId="285">
      <formula>$J$51</formula>
    </cfRule>
  </conditionalFormatting>
  <conditionalFormatting sqref="K52">
    <cfRule type="cellIs" priority="288" operator="lessThan" aboveAverage="0" equalAverage="0" bottom="0" percent="0" rank="0" text="" dxfId="286">
      <formula>$J$52</formula>
    </cfRule>
  </conditionalFormatting>
  <conditionalFormatting sqref="K53">
    <cfRule type="cellIs" priority="289" operator="lessThan" aboveAverage="0" equalAverage="0" bottom="0" percent="0" rank="0" text="" dxfId="287">
      <formula>$J$53</formula>
    </cfRule>
  </conditionalFormatting>
  <conditionalFormatting sqref="K54">
    <cfRule type="cellIs" priority="290" operator="lessThan" aboveAverage="0" equalAverage="0" bottom="0" percent="0" rank="0" text="" dxfId="288">
      <formula>$J$54</formula>
    </cfRule>
  </conditionalFormatting>
  <conditionalFormatting sqref="K55">
    <cfRule type="cellIs" priority="291" operator="lessThan" aboveAverage="0" equalAverage="0" bottom="0" percent="0" rank="0" text="" dxfId="289">
      <formula>$J$55</formula>
    </cfRule>
  </conditionalFormatting>
  <conditionalFormatting sqref="K56">
    <cfRule type="cellIs" priority="292" operator="lessThan" aboveAverage="0" equalAverage="0" bottom="0" percent="0" rank="0" text="" dxfId="290">
      <formula>$J$56</formula>
    </cfRule>
  </conditionalFormatting>
  <conditionalFormatting sqref="K57">
    <cfRule type="cellIs" priority="293" operator="lessThan" aboveAverage="0" equalAverage="0" bottom="0" percent="0" rank="0" text="" dxfId="291">
      <formula>$J$57</formula>
    </cfRule>
  </conditionalFormatting>
  <conditionalFormatting sqref="K58">
    <cfRule type="cellIs" priority="294" operator="lessThan" aboveAverage="0" equalAverage="0" bottom="0" percent="0" rank="0" text="" dxfId="292">
      <formula>$J$58</formula>
    </cfRule>
  </conditionalFormatting>
  <conditionalFormatting sqref="K59">
    <cfRule type="cellIs" priority="295" operator="lessThan" aboveAverage="0" equalAverage="0" bottom="0" percent="0" rank="0" text="" dxfId="293">
      <formula>$J$59</formula>
    </cfRule>
  </conditionalFormatting>
  <conditionalFormatting sqref="K60">
    <cfRule type="cellIs" priority="296" operator="lessThan" aboveAverage="0" equalAverage="0" bottom="0" percent="0" rank="0" text="" dxfId="294">
      <formula>$J$60</formula>
    </cfRule>
  </conditionalFormatting>
  <conditionalFormatting sqref="K61">
    <cfRule type="cellIs" priority="297" operator="lessThan" aboveAverage="0" equalAverage="0" bottom="0" percent="0" rank="0" text="" dxfId="295">
      <formula>$J$61</formula>
    </cfRule>
  </conditionalFormatting>
  <conditionalFormatting sqref="K62">
    <cfRule type="cellIs" priority="298" operator="lessThan" aboveAverage="0" equalAverage="0" bottom="0" percent="0" rank="0" text="" dxfId="296">
      <formula>$J$62</formula>
    </cfRule>
  </conditionalFormatting>
  <conditionalFormatting sqref="K63 K86">
    <cfRule type="cellIs" priority="299" operator="lessThan" aboveAverage="0" equalAverage="0" bottom="0" percent="0" rank="0" text="" dxfId="297">
      <formula>$J$63</formula>
    </cfRule>
  </conditionalFormatting>
  <conditionalFormatting sqref="K64">
    <cfRule type="cellIs" priority="300" operator="lessThan" aboveAverage="0" equalAverage="0" bottom="0" percent="0" rank="0" text="" dxfId="298">
      <formula>$J$64</formula>
    </cfRule>
  </conditionalFormatting>
  <conditionalFormatting sqref="K65">
    <cfRule type="cellIs" priority="301" operator="lessThan" aboveAverage="0" equalAverage="0" bottom="0" percent="0" rank="0" text="" dxfId="299">
      <formula>$J$65</formula>
    </cfRule>
  </conditionalFormatting>
  <conditionalFormatting sqref="K66">
    <cfRule type="cellIs" priority="302" operator="lessThan" aboveAverage="0" equalAverage="0" bottom="0" percent="0" rank="0" text="" dxfId="300">
      <formula>$J$66</formula>
    </cfRule>
  </conditionalFormatting>
  <conditionalFormatting sqref="K67">
    <cfRule type="cellIs" priority="303" operator="lessThan" aboveAverage="0" equalAverage="0" bottom="0" percent="0" rank="0" text="" dxfId="301">
      <formula>$J$67</formula>
    </cfRule>
  </conditionalFormatting>
  <conditionalFormatting sqref="K68">
    <cfRule type="cellIs" priority="304" operator="lessThan" aboveAverage="0" equalAverage="0" bottom="0" percent="0" rank="0" text="" dxfId="302">
      <formula>$J$68</formula>
    </cfRule>
  </conditionalFormatting>
  <conditionalFormatting sqref="K69">
    <cfRule type="cellIs" priority="305" operator="lessThan" aboveAverage="0" equalAverage="0" bottom="0" percent="0" rank="0" text="" dxfId="303">
      <formula>$J$69</formula>
    </cfRule>
  </conditionalFormatting>
  <conditionalFormatting sqref="K70">
    <cfRule type="cellIs" priority="306" operator="lessThan" aboveAverage="0" equalAverage="0" bottom="0" percent="0" rank="0" text="" dxfId="304">
      <formula>$J$70</formula>
    </cfRule>
  </conditionalFormatting>
  <conditionalFormatting sqref="K71">
    <cfRule type="cellIs" priority="307" operator="lessThan" aboveAverage="0" equalAverage="0" bottom="0" percent="0" rank="0" text="" dxfId="305">
      <formula>$J$71</formula>
    </cfRule>
  </conditionalFormatting>
  <conditionalFormatting sqref="K72">
    <cfRule type="cellIs" priority="308" operator="lessThan" aboveAverage="0" equalAverage="0" bottom="0" percent="0" rank="0" text="" dxfId="306">
      <formula>$J$72</formula>
    </cfRule>
  </conditionalFormatting>
  <conditionalFormatting sqref="K73">
    <cfRule type="cellIs" priority="309" operator="lessThan" aboveAverage="0" equalAverage="0" bottom="0" percent="0" rank="0" text="" dxfId="307">
      <formula>$J$73</formula>
    </cfRule>
  </conditionalFormatting>
  <conditionalFormatting sqref="K74">
    <cfRule type="cellIs" priority="310" operator="lessThan" aboveAverage="0" equalAverage="0" bottom="0" percent="0" rank="0" text="" dxfId="308">
      <formula>$J$74</formula>
    </cfRule>
  </conditionalFormatting>
  <conditionalFormatting sqref="K75">
    <cfRule type="cellIs" priority="311" operator="lessThan" aboveAverage="0" equalAverage="0" bottom="0" percent="0" rank="0" text="" dxfId="309">
      <formula>$J$75</formula>
    </cfRule>
  </conditionalFormatting>
  <conditionalFormatting sqref="K76">
    <cfRule type="cellIs" priority="312" operator="lessThan" aboveAverage="0" equalAverage="0" bottom="0" percent="0" rank="0" text="" dxfId="310">
      <formula>$J$76</formula>
    </cfRule>
  </conditionalFormatting>
  <conditionalFormatting sqref="K77">
    <cfRule type="cellIs" priority="313" operator="lessThan" aboveAverage="0" equalAverage="0" bottom="0" percent="0" rank="0" text="" dxfId="311">
      <formula>$J$77</formula>
    </cfRule>
  </conditionalFormatting>
  <conditionalFormatting sqref="K78">
    <cfRule type="cellIs" priority="314" operator="lessThan" aboveAverage="0" equalAverage="0" bottom="0" percent="0" rank="0" text="" dxfId="312">
      <formula>$J$78</formula>
    </cfRule>
  </conditionalFormatting>
  <conditionalFormatting sqref="K79">
    <cfRule type="cellIs" priority="315" operator="lessThan" aboveAverage="0" equalAverage="0" bottom="0" percent="0" rank="0" text="" dxfId="313">
      <formula>$J$79</formula>
    </cfRule>
  </conditionalFormatting>
  <conditionalFormatting sqref="K80">
    <cfRule type="cellIs" priority="316" operator="lessThan" aboveAverage="0" equalAverage="0" bottom="0" percent="0" rank="0" text="" dxfId="314">
      <formula>$J$80</formula>
    </cfRule>
  </conditionalFormatting>
  <conditionalFormatting sqref="K81">
    <cfRule type="cellIs" priority="317" operator="lessThan" aboveAverage="0" equalAverage="0" bottom="0" percent="0" rank="0" text="" dxfId="315">
      <formula>$J$81</formula>
    </cfRule>
  </conditionalFormatting>
  <conditionalFormatting sqref="K82">
    <cfRule type="cellIs" priority="318" operator="greaterThan" aboveAverage="0" equalAverage="0" bottom="0" percent="0" rank="0" text="" dxfId="316">
      <formula>$J$82</formula>
    </cfRule>
  </conditionalFormatting>
  <conditionalFormatting sqref="K83 K93">
    <cfRule type="cellIs" priority="319" operator="greaterThan" aboveAverage="0" equalAverage="0" bottom="0" percent="0" rank="0" text="" dxfId="317">
      <formula>$J$83</formula>
    </cfRule>
  </conditionalFormatting>
  <conditionalFormatting sqref="K84">
    <cfRule type="cellIs" priority="320" operator="greaterThan" aboveAverage="0" equalAverage="0" bottom="0" percent="0" rank="0" text="" dxfId="318">
      <formula>$J$84</formula>
    </cfRule>
  </conditionalFormatting>
  <conditionalFormatting sqref="K85">
    <cfRule type="cellIs" priority="321" operator="greaterThan" aboveAverage="0" equalAverage="0" bottom="0" percent="0" rank="0" text="" dxfId="319">
      <formula>$J$85</formula>
    </cfRule>
  </conditionalFormatting>
  <conditionalFormatting sqref="K5 K130 K128 K126 K124 K122 K120 K118 K116 K114 K112 K110 K108 K106 K104 K102 K100 K98 K96 K94 K90 K87">
    <cfRule type="cellIs" priority="322" operator="lessThan" aboveAverage="0" equalAverage="0" bottom="0" percent="0" rank="0" text="" dxfId="320">
      <formula>$J$5</formula>
    </cfRule>
  </conditionalFormatting>
  <conditionalFormatting sqref="K28 K130 K128 K126 K124 K122 K120 K118 K116 K114 K112 K110 K108 K106 K104 K102 K100 K98 K96 K94 K90 K87">
    <cfRule type="cellIs" priority="323" operator="lessThan" aboveAverage="0" equalAverage="0" bottom="0" percent="0" rank="0" text="" dxfId="321">
      <formula>$J$28</formula>
    </cfRule>
  </conditionalFormatting>
  <conditionalFormatting sqref="K89">
    <cfRule type="cellIs" priority="324" operator="lessThan" aboveAverage="0" equalAverage="0" bottom="0" percent="0" rank="0" text="" dxfId="322">
      <formula>$J$89</formula>
    </cfRule>
  </conditionalFormatting>
  <conditionalFormatting sqref="K91">
    <cfRule type="cellIs" priority="325" operator="lessThan" aboveAverage="0" equalAverage="0" bottom="0" percent="0" rank="0" text="" dxfId="323">
      <formula>$J$91</formula>
    </cfRule>
  </conditionalFormatting>
  <conditionalFormatting sqref="K92">
    <cfRule type="cellIs" priority="326" operator="lessThan" aboveAverage="0" equalAverage="0" bottom="0" percent="0" rank="0" text="" dxfId="324">
      <formula>$J$92</formula>
    </cfRule>
  </conditionalFormatting>
  <conditionalFormatting sqref="K95">
    <cfRule type="cellIs" priority="327" operator="lessThan" aboveAverage="0" equalAverage="0" bottom="0" percent="0" rank="0" text="" dxfId="325">
      <formula>$J$95</formula>
    </cfRule>
  </conditionalFormatting>
  <conditionalFormatting sqref="K97">
    <cfRule type="cellIs" priority="328" operator="lessThan" aboveAverage="0" equalAverage="0" bottom="0" percent="0" rank="0" text="" dxfId="326">
      <formula>$J$97</formula>
    </cfRule>
  </conditionalFormatting>
  <conditionalFormatting sqref="K99">
    <cfRule type="cellIs" priority="329" operator="lessThan" aboveAverage="0" equalAverage="0" bottom="0" percent="0" rank="0" text="" dxfId="327">
      <formula>$J$99</formula>
    </cfRule>
  </conditionalFormatting>
  <conditionalFormatting sqref="K101">
    <cfRule type="cellIs" priority="330" operator="lessThan" aboveAverage="0" equalAverage="0" bottom="0" percent="0" rank="0" text="" dxfId="328">
      <formula>$J$101</formula>
    </cfRule>
  </conditionalFormatting>
  <conditionalFormatting sqref="K103">
    <cfRule type="cellIs" priority="331" operator="lessThan" aboveAverage="0" equalAverage="0" bottom="0" percent="0" rank="0" text="" dxfId="329">
      <formula>$J$103</formula>
    </cfRule>
  </conditionalFormatting>
  <conditionalFormatting sqref="K105">
    <cfRule type="cellIs" priority="332" operator="lessThan" aboveAverage="0" equalAverage="0" bottom="0" percent="0" rank="0" text="" dxfId="330">
      <formula>$J$105</formula>
    </cfRule>
  </conditionalFormatting>
  <conditionalFormatting sqref="K107">
    <cfRule type="cellIs" priority="333" operator="lessThan" aboveAverage="0" equalAverage="0" bottom="0" percent="0" rank="0" text="" dxfId="331">
      <formula>$J$107</formula>
    </cfRule>
  </conditionalFormatting>
  <conditionalFormatting sqref="K109">
    <cfRule type="cellIs" priority="334" operator="lessThan" aboveAverage="0" equalAverage="0" bottom="0" percent="0" rank="0" text="" dxfId="332">
      <formula>$J$109</formula>
    </cfRule>
  </conditionalFormatting>
  <conditionalFormatting sqref="K111">
    <cfRule type="cellIs" priority="335" operator="lessThan" aboveAverage="0" equalAverage="0" bottom="0" percent="0" rank="0" text="" dxfId="333">
      <formula>$J$111</formula>
    </cfRule>
  </conditionalFormatting>
  <conditionalFormatting sqref="K113">
    <cfRule type="cellIs" priority="336" operator="lessThan" aboveAverage="0" equalAverage="0" bottom="0" percent="0" rank="0" text="" dxfId="334">
      <formula>$J$113</formula>
    </cfRule>
  </conditionalFormatting>
  <conditionalFormatting sqref="K115">
    <cfRule type="cellIs" priority="337" operator="lessThan" aboveAverage="0" equalAverage="0" bottom="0" percent="0" rank="0" text="" dxfId="335">
      <formula>$J$115</formula>
    </cfRule>
  </conditionalFormatting>
  <conditionalFormatting sqref="K117">
    <cfRule type="cellIs" priority="338" operator="lessThan" aboveAverage="0" equalAverage="0" bottom="0" percent="0" rank="0" text="" dxfId="336">
      <formula>$J$117</formula>
    </cfRule>
  </conditionalFormatting>
  <conditionalFormatting sqref="K119">
    <cfRule type="cellIs" priority="339" operator="lessThan" aboveAverage="0" equalAverage="0" bottom="0" percent="0" rank="0" text="" dxfId="337">
      <formula>$J$119</formula>
    </cfRule>
  </conditionalFormatting>
  <conditionalFormatting sqref="K121">
    <cfRule type="cellIs" priority="340" operator="lessThan" aboveAverage="0" equalAverage="0" bottom="0" percent="0" rank="0" text="" dxfId="338">
      <formula>$J$121</formula>
    </cfRule>
  </conditionalFormatting>
  <conditionalFormatting sqref="K123">
    <cfRule type="cellIs" priority="341" operator="lessThan" aboveAverage="0" equalAverage="0" bottom="0" percent="0" rank="0" text="" dxfId="339">
      <formula>$J$123</formula>
    </cfRule>
  </conditionalFormatting>
  <conditionalFormatting sqref="K125">
    <cfRule type="cellIs" priority="342" operator="lessThan" aboveAverage="0" equalAverage="0" bottom="0" percent="0" rank="0" text="" dxfId="340">
      <formula>$J$125</formula>
    </cfRule>
  </conditionalFormatting>
  <conditionalFormatting sqref="K127">
    <cfRule type="cellIs" priority="343" operator="lessThan" aboveAverage="0" equalAverage="0" bottom="0" percent="0" rank="0" text="" dxfId="341">
      <formula>$J$127</formula>
    </cfRule>
  </conditionalFormatting>
  <conditionalFormatting sqref="K129">
    <cfRule type="cellIs" priority="344" operator="lessThan" aboveAverage="0" equalAverage="0" bottom="0" percent="0" rank="0" text="" dxfId="342">
      <formula>$J$129</formula>
    </cfRule>
  </conditionalFormatting>
  <conditionalFormatting sqref="G130 G128 G126 G124 G122 G120 G118 G116 G114 G112 G110 G108 G106 G104 G102 G100 G98 G96 G94 G90 G87">
    <cfRule type="cellIs" priority="345" operator="lessThan" aboveAverage="0" equalAverage="0" bottom="0" percent="0" rank="0" text="" dxfId="343">
      <formula>$F$11</formula>
    </cfRule>
  </conditionalFormatting>
  <conditionalFormatting sqref="G130 G128 G126 G124 G122 G120 G118 G116 G114 G112 G110 G108 G106 G104 G102 G100 G98 G96 G94 G90 G87">
    <cfRule type="cellIs" priority="346" operator="lessThan" aboveAverage="0" equalAverage="0" bottom="0" percent="0" rank="0" text="" dxfId="344">
      <formula>$F$89</formula>
    </cfRule>
  </conditionalFormatting>
  <conditionalFormatting sqref="I130 I128 I126 I124 I122 I120 I118 I116 I114 I112 I110 I108 I106 I104 I102 I100 I98 I96 I94 I90 I87">
    <cfRule type="cellIs" priority="347" operator="lessThan" aboveAverage="0" equalAverage="0" bottom="0" percent="0" rank="0" text="" dxfId="345">
      <formula>$H$86</formula>
    </cfRule>
  </conditionalFormatting>
  <conditionalFormatting sqref="I130 I128 I126 I124 I122 I120 I118 I116 I114 I112 I110 I108 I106 I104 I102 I100 I98 I96 I94 I90 I87">
    <cfRule type="cellIs" priority="348" operator="lessThan" aboveAverage="0" equalAverage="0" bottom="0" percent="0" rank="0" text="" dxfId="346">
      <formula>$H$11</formula>
    </cfRule>
  </conditionalFormatting>
  <conditionalFormatting sqref="I130 I128 I126 I124 I122 I120 I118 I116 I114 I112 I110 I108 I106 I104 I102 I100 I98 I96 I94 I90 I87">
    <cfRule type="cellIs" priority="349" operator="lessThan" aboveAverage="0" equalAverage="0" bottom="0" percent="0" rank="0" text="" dxfId="347">
      <formula>$H$89</formula>
    </cfRule>
  </conditionalFormatting>
  <conditionalFormatting sqref="K130 K128 K126 K124 K122 K120 K118 K116 K114 K112 K110 K108 K106 K104 K102 K100 K98 K96 K94 K90 K87">
    <cfRule type="cellIs" priority="350" operator="lessThan" aboveAverage="0" equalAverage="0" bottom="0" percent="0" rank="0" text="" dxfId="348">
      <formula>$J$86</formula>
    </cfRule>
  </conditionalFormatting>
  <conditionalFormatting sqref="K130 K128 K126 K124 K122 K120 K118 K116 K114 K112 K110 K108 K106 K104 K102 K100 K98 K96 K94 K90 K87">
    <cfRule type="cellIs" priority="351" operator="lessThan" aboveAverage="0" equalAverage="0" bottom="0" percent="0" rank="0" text="" dxfId="349">
      <formula>$J$11</formula>
    </cfRule>
  </conditionalFormatting>
  <conditionalFormatting sqref="K130 K128 K126 K124 K122 K120 K118 K116 K114 K112 K110 K108 K106 K104 K102 K100 K98 K96 K94 K90 K87">
    <cfRule type="cellIs" priority="352" operator="lessThan" aboveAverage="0" equalAverage="0" bottom="0" percent="0" rank="0" text="" dxfId="350">
      <formula>$J$89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2024-05-03T13:19:55Z</dcterms:created>
  <dc:creator>Пользователь</dc:creator>
  <dc:description/>
  <dc:language>ru-RU</dc:language>
  <cp:lastModifiedBy>Пользователь</cp:lastModifiedBy>
  <cp:lastPrinted>2021-04-22T06:06:50Z</cp:lastPrinted>
  <dcterms:modified xsi:type="dcterms:W3CDTF">2024-06-14T08:21:39Z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