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4 - Сельское хозяйство_24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<sst xmlns="http://schemas.openxmlformats.org/spreadsheetml/2006/main" count="212" uniqueCount="67">
  <si>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</si>
  <si>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</si>
  <si>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</si>
  <si>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</si>
  <si>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</si>
  <si>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</si>
  <si>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</si>
  <si>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</si>
  <si>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</si>
  <si>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</si>
  <si>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IV. Сельское хозяйство</t>
  </si>
  <si>
    <t xml:space="preserve">Стоимость произведенной продукции сельского хозяйства</t>
  </si>
  <si>
    <t xml:space="preserve">Все категории хозяйств</t>
  </si>
  <si>
    <t xml:space="preserve">тыс.руб. в ценах соответствующих лет</t>
  </si>
  <si>
    <t xml:space="preserve">Индекс физического объема</t>
  </si>
  <si>
    <t xml:space="preserve">в % к предыдущему году в сопоставимых ценах</t>
  </si>
  <si>
    <t xml:space="preserve">Индекс дефлятор</t>
  </si>
  <si>
    <t xml:space="preserve">в % к предыдущему году</t>
  </si>
  <si>
    <t xml:space="preserve">Сельскохозяйственные предприятия</t>
  </si>
  <si>
    <t xml:space="preserve">Личные подсобные хозяйства населения</t>
  </si>
  <si>
    <t xml:space="preserve">Крестьянские (фермерские) хозяйства и индивидуальные предприниматели</t>
  </si>
  <si>
    <t xml:space="preserve">Количество предприятий, занятых производством сельскохозяйственной продукции, состоящих на самостоятельном балансе - всего</t>
  </si>
  <si>
    <t xml:space="preserve">единиц</t>
  </si>
  <si>
    <t xml:space="preserve"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</si>
  <si>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</si>
  <si>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</si>
  <si>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</si>
  <si>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</si>
  <si>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</si>
  <si>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</si>
  <si>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 xml:space="preserve">Количество крестьянских (фермерских) хозяйств и индивидуальных предпринимателей</t>
  </si>
  <si>
    <t xml:space="preserve">Количество личных подсобных хозяйств населения</t>
  </si>
  <si>
    <t xml:space="preserve">Кроме того, количество подсобных хозяйств промышленных предприятий и учреждений</t>
  </si>
  <si>
    <t xml:space="preserve">Среднегодовая численность работников в сельхозпредприятиях</t>
  </si>
  <si>
    <t xml:space="preserve">чел.</t>
  </si>
  <si>
    <t xml:space="preserve">в том числе занятых в сельхозпроизводстве</t>
  </si>
  <si>
    <t xml:space="preserve">Выручка в сельхозпредприятиях, всего</t>
  </si>
  <si>
    <t xml:space="preserve">тыс. руб. </t>
  </si>
  <si>
    <t xml:space="preserve">в том числе выручка от реализации сельхозпродукции</t>
  </si>
  <si>
    <t xml:space="preserve">Посевные площади</t>
  </si>
  <si>
    <t xml:space="preserve">   посевная площадь, всего</t>
  </si>
  <si>
    <t xml:space="preserve">га</t>
  </si>
  <si>
    <t xml:space="preserve">   в том числе зерновые</t>
  </si>
  <si>
    <t xml:space="preserve">Поголовье скота и птицы на конец года</t>
  </si>
  <si>
    <t xml:space="preserve">крупный рогатый скот</t>
  </si>
  <si>
    <t xml:space="preserve">голов</t>
  </si>
  <si>
    <t xml:space="preserve">в том числе коровы</t>
  </si>
  <si>
    <t xml:space="preserve">свиньи</t>
  </si>
  <si>
    <t xml:space="preserve">овцы и козы</t>
  </si>
  <si>
    <t xml:space="preserve">птица</t>
  </si>
  <si>
    <t xml:space="preserve">Производство основных видов продукции</t>
  </si>
  <si>
    <t xml:space="preserve">зерно (после доработки)</t>
  </si>
  <si>
    <t xml:space="preserve">тонн</t>
  </si>
  <si>
    <t xml:space="preserve">картофель</t>
  </si>
  <si>
    <t xml:space="preserve">овощи</t>
  </si>
  <si>
    <t xml:space="preserve">скот и птица (реализация в живом весе)</t>
  </si>
  <si>
    <t xml:space="preserve">молоко</t>
  </si>
  <si>
    <t xml:space="preserve">яйца</t>
  </si>
  <si>
    <t xml:space="preserve">тыс.штук</t>
  </si>
  <si>
    <t xml:space="preserve">Для расчета индексов производства и валовой продукции</t>
  </si>
  <si>
    <t xml:space="preserve">Среднеобластные цены реализации</t>
  </si>
  <si>
    <t xml:space="preserve">зерновые культуры</t>
  </si>
  <si>
    <t xml:space="preserve">тыс.руб/тонна</t>
  </si>
  <si>
    <t xml:space="preserve">тыс.руб/тыс.шт.</t>
  </si>
  <si>
    <t xml:space="preserve">Стоимость сельскохозяйственной продукции в сопоставимых ценах</t>
  </si>
  <si>
    <t xml:space="preserve">Итого</t>
  </si>
  <si>
    <t xml:space="preserve">тыс. руб.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</si>
</sst>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#,##0.0;\-#,##0.0"/>
    <numFmt numFmtId="167" formatCode="#,##0"/>
    <numFmt numFmtId="168" formatCode="#,##0_р_.;\-#,##0_р_."/>
    <numFmt numFmtId="169" formatCode="#,##0.00"/>
    <numFmt numFmtId="170" formatCode="#,##0.000;\-#,##0.000"/>
  </numFmts>
  <fonts count="18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.25"/>
      <name val="Microsoft Sans Serif"/>
      <family val="0"/>
      <charset val="1"/>
    </font>
    <font>
      <sz val="10"/>
      <name val="Arial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sz val="8.25"/>
      <name val="Tahoma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b val="true"/>
      <sz val="10"/>
      <name val="Arial"/>
      <family val="0"/>
      <charset val="1"/>
    </font>
    <font>
      <b val="true"/>
      <i val="true"/>
      <sz val="7"/>
      <name val="Arial"/>
      <family val="0"/>
      <charset val="1"/>
    </font>
    <font>
      <i val="true"/>
      <sz val="7"/>
      <name val="Arial"/>
      <family val="0"/>
      <charset val="1"/>
    </font>
    <font>
      <b val="true"/>
      <i val="true"/>
      <sz val="10"/>
      <name val="Arial"/>
      <family val="0"/>
      <charset val="1"/>
    </font>
    <font>
      <b val="true"/>
      <i val="true"/>
      <sz val="8"/>
      <name val="Arial"/>
      <family val="0"/>
      <charset val="1"/>
    </font>
    <font>
      <i val="true"/>
      <sz val="10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7DEE8"/>
      </patternFill>
    </fill>
    <fill>
      <patternFill patternType="solid">
        <fgColor rgb="FFB7DEE8"/>
        <bgColor rgb="FF99CCFF"/>
      </patternFill>
    </fill>
    <fill>
      <patternFill patternType="solid">
        <fgColor rgb="FFCCFFCC"/>
        <bgColor rgb="FFCCFFFF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false" hidden="false"/>
    </xf>
    <xf numFmtId="164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0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1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3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6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9" fillId="4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6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4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5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5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2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6" fillId="5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5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2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5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5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7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9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3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4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5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4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5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6" fillId="5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6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6" fillId="5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6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5" fillId="3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6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6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6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2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0" ySplit="3" topLeftCell="A7" activePane="bottomLeft" state="frozen"/>
      <selection pane="topLeft" activeCell="A1" activeCellId="0" sqref="A1"/>
      <selection pane="bottomLeft" activeCell="A1" activeCellId="0" sqref="A1"/>
    </sheetView>
  </sheetViews>
  <sheetFormatPr defaultColWidth="8.80859375" defaultRowHeight="12.75" zeroHeight="false" outlineLevelRow="0" outlineLevelCol="0"/>
  <cols>
    <col collapsed="false" customWidth="true" hidden="false" outlineLevel="0" max="1" min="1" style="2" width="51"/>
    <col collapsed="false" customWidth="true" hidden="false" outlineLevel="0" max="2" min="2" style="3" width="28.99"/>
    <col collapsed="false" customWidth="true" hidden="false" outlineLevel="0" max="11" min="3" style="3" width="12.5"/>
    <col collapsed="false" customWidth="true" hidden="false" outlineLevel="0" max="12" min="12" style="4" width="20.17"/>
  </cols>
  <sheetData>
    <row r="1" s="12" customFormat="tru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</row>
    <row r="2" s="12" customFormat="true" ht="11.25" hidden="false" customHeight="true" outlineLevel="0" collapsed="false">
      <c r="A2" s="5"/>
      <c r="B2" s="6"/>
      <c r="C2" s="13" t="n">
        <v>2022</v>
      </c>
      <c r="D2" s="14" t="n">
        <v>2023</v>
      </c>
      <c r="E2" s="15" t="n">
        <v>2024</v>
      </c>
      <c r="F2" s="16" t="n">
        <v>2025</v>
      </c>
      <c r="G2" s="16"/>
      <c r="H2" s="16" t="n">
        <v>2026</v>
      </c>
      <c r="I2" s="16"/>
      <c r="J2" s="16" t="n">
        <v>2027</v>
      </c>
      <c r="K2" s="16"/>
      <c r="L2" s="11"/>
    </row>
    <row r="3" s="12" customFormat="true" ht="11.25" hidden="false" customHeight="true" outlineLevel="0" collapsed="false">
      <c r="A3" s="5"/>
      <c r="B3" s="6"/>
      <c r="C3" s="13"/>
      <c r="D3" s="14"/>
      <c r="E3" s="15"/>
      <c r="F3" s="17" t="s">
        <v>8</v>
      </c>
      <c r="G3" s="18" t="s">
        <v>9</v>
      </c>
      <c r="H3" s="17" t="s">
        <v>8</v>
      </c>
      <c r="I3" s="18" t="s">
        <v>9</v>
      </c>
      <c r="J3" s="17" t="s">
        <v>8</v>
      </c>
      <c r="K3" s="18" t="s">
        <v>9</v>
      </c>
      <c r="L3" s="11"/>
    </row>
    <row r="4" s="22" customFormat="true" ht="15" hidden="false" customHeight="true" outlineLevel="0" collapsed="false">
      <c r="A4" s="19" t="s">
        <v>10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</row>
    <row r="5" s="29" customFormat="true" ht="26.25" hidden="false" customHeight="true" outlineLevel="0" collapsed="false">
      <c r="A5" s="23" t="s">
        <v>11</v>
      </c>
      <c r="B5" s="24"/>
      <c r="C5" s="25"/>
      <c r="D5" s="26"/>
      <c r="E5" s="27"/>
      <c r="F5" s="25"/>
      <c r="G5" s="27"/>
      <c r="H5" s="25"/>
      <c r="I5" s="27"/>
      <c r="J5" s="25"/>
      <c r="K5" s="27"/>
      <c r="L5" s="28"/>
    </row>
    <row r="6" s="35" customFormat="true" ht="18" hidden="false" customHeight="true" outlineLevel="0" collapsed="false">
      <c r="A6" s="30" t="s">
        <v>12</v>
      </c>
      <c r="B6" s="31" t="s">
        <v>13</v>
      </c>
      <c r="C6" s="32" t="n">
        <f aca="false">SUM(C9,C12,C15)</f>
        <v>392718.432347313</v>
      </c>
      <c r="D6" s="33" t="n">
        <f aca="false">SUM(D9,D12,D15)</f>
        <v>364594.011583253</v>
      </c>
      <c r="E6" s="34" t="n">
        <f aca="false">SUM(E9,E12,E15)</f>
        <v>350028.176915739</v>
      </c>
      <c r="F6" s="32" t="n">
        <f aca="false">SUM(F9,F12,F15)</f>
        <v>363233.427117417</v>
      </c>
      <c r="G6" s="34" t="n">
        <f aca="false">SUM(G9,G12,G15)</f>
        <v>371817.350262065</v>
      </c>
      <c r="H6" s="32" t="n">
        <f aca="false">SUM(H9,H12,H15)</f>
        <v>372020.816264187</v>
      </c>
      <c r="I6" s="34" t="n">
        <f aca="false">SUM(I9,I12,I15)</f>
        <v>391588.834676261</v>
      </c>
      <c r="J6" s="32" t="n">
        <f aca="false">SUM(J9,J12,J15)</f>
        <v>383921.336657677</v>
      </c>
      <c r="K6" s="34" t="n">
        <f aca="false">SUM(K9,K12,K15)</f>
        <v>414280.35344213</v>
      </c>
      <c r="L6" s="28"/>
    </row>
    <row r="7" s="35" customFormat="true" ht="18" hidden="false" customHeight="true" outlineLevel="0" collapsed="false">
      <c r="A7" s="36" t="s">
        <v>14</v>
      </c>
      <c r="B7" s="31" t="s">
        <v>15</v>
      </c>
      <c r="C7" s="37" t="n">
        <v>98.4</v>
      </c>
      <c r="D7" s="33" t="n">
        <f aca="false">IF(ISERROR((C9*D10+C12*D13+C15*D16)/C6),0,(C9*D10+C12*D13+C15*D16)/C6)</f>
        <v>94.0613251782573</v>
      </c>
      <c r="E7" s="34" t="n">
        <f aca="false">IF(ISERROR((D9*E10+D12*E13+D15*E16)/D6),0,(D9*E10+D12*E13+D15*E16)/D6)</f>
        <v>87.9971738274119</v>
      </c>
      <c r="F7" s="32" t="n">
        <f aca="false">IF(ISERROR((E9*F10+E12*F13+E15*F16)/E6),0,(E9*F10+E12*F13+E15*F16)/E6)</f>
        <v>98.8310713448531</v>
      </c>
      <c r="G7" s="34" t="n">
        <f aca="false">IF(ISERROR((E9*G10+E12*G13+E15*G16)/E6),0,(E9*G10+E12*G13+E15*G16)/E6)</f>
        <v>101.359710834192</v>
      </c>
      <c r="H7" s="32" t="n">
        <f aca="false">IF(ISERROR((F9*H10+F12*H13+F15*H16)/F6),0,(F9*H10+F12*H13+F15*H16)/F6)</f>
        <v>98.5747956549486</v>
      </c>
      <c r="I7" s="34" t="n">
        <f aca="false">IF(ISERROR((G9*I10+G12*I13+G15*I16)/G6),0,(G9*I10+G12*I13+G15*I16)/G6)</f>
        <v>101.364317649717</v>
      </c>
      <c r="J7" s="32" t="n">
        <f aca="false">IF(ISERROR((H9*J10+H12*J13+H15*J16)/H6),0,(H9*J10+H12*J13+H15*J16)/H6)</f>
        <v>99.325202713788</v>
      </c>
      <c r="K7" s="34" t="n">
        <f aca="false">IF(ISERROR((I9*K10+I12*K13+I15*K16)/I6),0,(I9*K10+I12*K13+I15*K16)/I6)</f>
        <v>101.921705961591</v>
      </c>
      <c r="L7" s="28"/>
    </row>
    <row r="8" s="35" customFormat="true" ht="12.75" hidden="false" customHeight="true" outlineLevel="0" collapsed="false">
      <c r="A8" s="36" t="s">
        <v>16</v>
      </c>
      <c r="B8" s="31" t="s">
        <v>17</v>
      </c>
      <c r="C8" s="38" t="n">
        <v>112.3</v>
      </c>
      <c r="D8" s="33" t="n">
        <f aca="false">IF(ISERROR((C9*D11+C12*D14+C15*D17)/C6),0,(C9*D11+C12*D14+C15*D17)/C6)</f>
        <v>98.7</v>
      </c>
      <c r="E8" s="34" t="n">
        <f aca="false">IF(ISERROR((D9*E11+D12*E14+D15*E17)/D6),0,(D9*E11+D12*E14+D15*E17)/D6)</f>
        <v>109.1</v>
      </c>
      <c r="F8" s="32" t="n">
        <f aca="false">IF(ISERROR((E9*F11+E12*F14+E15*F17)/E6),0,(E9*F11+E12*F14+E15*F17)/E6)</f>
        <v>105</v>
      </c>
      <c r="G8" s="34" t="n">
        <f aca="false">IF(ISERROR((E9*G11+E12*G14+E15*G17)/E6),0,(E9*G11+E12*G14+E15*G17)/E6)</f>
        <v>104.8</v>
      </c>
      <c r="H8" s="32" t="n">
        <f aca="false">IF(ISERROR((F9*H11+F12*H14+F15*H17)/F6),0,(F9*H11+F12*H14+F15*H17)/F6)</f>
        <v>103.9</v>
      </c>
      <c r="I8" s="34" t="n">
        <f aca="false">IF(ISERROR((G9*I11+G12*I14+G15*I17)/G6),0,(G9*I11+G12*I14+G15*I17)/G6)</f>
        <v>103.9</v>
      </c>
      <c r="J8" s="32" t="n">
        <f aca="false">IF(ISERROR((H9*J11+H12*J14+H15*J17)/H6),0,(H9*J11+H12*J14+H15*J17)/H6)</f>
        <v>103.9</v>
      </c>
      <c r="K8" s="34" t="n">
        <f aca="false">IF(ISERROR((I9*K11+I12*K14+I15*K17)/I6),0,(I9*K11+I12*K14+I15*K17)/I6)</f>
        <v>103.8</v>
      </c>
      <c r="L8" s="28"/>
    </row>
    <row r="9" s="35" customFormat="true" ht="18" hidden="false" customHeight="true" outlineLevel="0" collapsed="false">
      <c r="A9" s="30" t="s">
        <v>18</v>
      </c>
      <c r="B9" s="31" t="s">
        <v>13</v>
      </c>
      <c r="C9" s="37" t="n">
        <v>228606.467348565</v>
      </c>
      <c r="D9" s="33" t="n">
        <f aca="false">C9*(D10/100)*(D11/100)</f>
        <v>220220.472766051</v>
      </c>
      <c r="E9" s="34" t="n">
        <f aca="false">D9*(E10/100)*(E11/100)</f>
        <v>198704.150885277</v>
      </c>
      <c r="F9" s="32" t="n">
        <f aca="false">E9*(F10/100)*(F11/100)</f>
        <v>209791.086606767</v>
      </c>
      <c r="G9" s="34" t="n">
        <f aca="false">E9*(G10/100)*(G11/100)</f>
        <v>213933.491928483</v>
      </c>
      <c r="H9" s="32" t="n">
        <f aca="false">F9*(H10/100)*(H11/100)</f>
        <v>218974.626054629</v>
      </c>
      <c r="I9" s="34" t="n">
        <f aca="false">G9*(I10/100)*(I11/100)</f>
        <v>231842.654854269</v>
      </c>
      <c r="J9" s="32" t="n">
        <f aca="false">H9*(J10/100)*(J11/100)</f>
        <v>230595.362024587</v>
      </c>
      <c r="K9" s="34" t="n">
        <f aca="false">I9*(K10/100)*(K11/100)</f>
        <v>253102.412719499</v>
      </c>
      <c r="L9" s="28"/>
    </row>
    <row r="10" s="29" customFormat="true" ht="19.5" hidden="false" customHeight="true" outlineLevel="0" collapsed="false">
      <c r="A10" s="39" t="s">
        <v>14</v>
      </c>
      <c r="B10" s="40" t="s">
        <v>15</v>
      </c>
      <c r="C10" s="41" t="n">
        <v>96.1</v>
      </c>
      <c r="D10" s="42" t="n">
        <f aca="false">IF(ISERROR(D110/C110),0,(D110/C110)*100)</f>
        <v>97.6004961524751</v>
      </c>
      <c r="E10" s="43" t="n">
        <f aca="false">IF(ISERROR(E110/D110),0,(E110/D110)*100)</f>
        <v>82.7036159866082</v>
      </c>
      <c r="F10" s="44" t="n">
        <f aca="false">IF(ISERROR(F110/E110),0,(F110/E110)*100)</f>
        <v>100.552018653573</v>
      </c>
      <c r="G10" s="43" t="n">
        <f aca="false">IF(ISERROR(G110/E110),0,(G110/E110)*100)</f>
        <v>102.733138926724</v>
      </c>
      <c r="H10" s="44" t="n">
        <f aca="false">IF(ISERROR(H110/F110),0,(H110/F110)*100)</f>
        <v>100.459546526677</v>
      </c>
      <c r="I10" s="43" t="n">
        <f aca="false">IF(ISERROR(I110/G110),0,(I110/G110)*100)</f>
        <v>104.303531685817</v>
      </c>
      <c r="J10" s="44" t="n">
        <f aca="false">IF(ISERROR(J110/H110),0,(J110/H110)*100)</f>
        <v>101.354077962462</v>
      </c>
      <c r="K10" s="43" t="n">
        <f aca="false">IF(ISERROR(K110/I110),0,(K110/I110)*100)</f>
        <v>105.173321652274</v>
      </c>
      <c r="L10" s="28"/>
    </row>
    <row r="11" s="29" customFormat="true" ht="12.75" hidden="false" customHeight="true" outlineLevel="0" collapsed="false">
      <c r="A11" s="39" t="s">
        <v>16</v>
      </c>
      <c r="B11" s="40" t="s">
        <v>17</v>
      </c>
      <c r="C11" s="45" t="n">
        <v>112.3</v>
      </c>
      <c r="D11" s="46" t="n">
        <v>98.7</v>
      </c>
      <c r="E11" s="47" t="n">
        <v>109.1</v>
      </c>
      <c r="F11" s="45" t="n">
        <v>105</v>
      </c>
      <c r="G11" s="47" t="n">
        <v>104.8</v>
      </c>
      <c r="H11" s="45" t="n">
        <v>103.9</v>
      </c>
      <c r="I11" s="47" t="n">
        <v>103.9</v>
      </c>
      <c r="J11" s="45" t="n">
        <v>103.9</v>
      </c>
      <c r="K11" s="47" t="n">
        <v>103.8</v>
      </c>
      <c r="L11" s="28"/>
    </row>
    <row r="12" s="35" customFormat="true" ht="18" hidden="false" customHeight="true" outlineLevel="0" collapsed="false">
      <c r="A12" s="30" t="s">
        <v>19</v>
      </c>
      <c r="B12" s="31" t="s">
        <v>13</v>
      </c>
      <c r="C12" s="37" t="n">
        <v>151758.775639282</v>
      </c>
      <c r="D12" s="33" t="n">
        <f aca="false">C12*(D13/100)*(D14/100)</f>
        <v>133331.70587469</v>
      </c>
      <c r="E12" s="34" t="n">
        <f aca="false">D12*(E13/100)*(E14/100)</f>
        <v>139379.716543892</v>
      </c>
      <c r="F12" s="32" t="n">
        <f aca="false">E12*(F13/100)*(F14/100)</f>
        <v>141005.415602127</v>
      </c>
      <c r="G12" s="34" t="n">
        <f aca="false">E12*(G13/100)*(G14/100)</f>
        <v>145293.749169652</v>
      </c>
      <c r="H12" s="32" t="n">
        <f aca="false">F12*(H13/100)*(H14/100)</f>
        <v>140197.697030018</v>
      </c>
      <c r="I12" s="34" t="n">
        <f aca="false">G12*(I13/100)*(I14/100)</f>
        <v>146621.790709352</v>
      </c>
      <c r="J12" s="32" t="n">
        <f aca="false">H12*(J13/100)*(J14/100)</f>
        <v>140052.727420179</v>
      </c>
      <c r="K12" s="34" t="n">
        <f aca="false">I12*(K13/100)*(K14/100)</f>
        <v>147440.188255397</v>
      </c>
      <c r="L12" s="28"/>
    </row>
    <row r="13" s="29" customFormat="true" ht="19.5" hidden="false" customHeight="true" outlineLevel="0" collapsed="false">
      <c r="A13" s="39" t="s">
        <v>14</v>
      </c>
      <c r="B13" s="40" t="s">
        <v>15</v>
      </c>
      <c r="C13" s="41" t="n">
        <v>99.5</v>
      </c>
      <c r="D13" s="42" t="n">
        <f aca="false">IF(ISERROR(D111/C111),0,(D111/C111)*100)</f>
        <v>89.0148509226563</v>
      </c>
      <c r="E13" s="43" t="n">
        <f aca="false">IF(ISERROR(E111/D111),0,(E111/D111)*100)</f>
        <v>95.8167400264144</v>
      </c>
      <c r="F13" s="44" t="n">
        <f aca="false">IF(ISERROR(F111/E111),0,(F111/E111)*100)</f>
        <v>96.3489346455486</v>
      </c>
      <c r="G13" s="43" t="n">
        <f aca="false">IF(ISERROR(G111/E111),0,(G111/E111)*100)</f>
        <v>99.468614998586</v>
      </c>
      <c r="H13" s="44" t="n">
        <f aca="false">IF(ISERROR(H111/F111),0,(H111/F111)*100)</f>
        <v>95.6950644372859</v>
      </c>
      <c r="I13" s="43" t="n">
        <f aca="false">IF(ISERROR(I111/G111),0,(I111/G111)*100)</f>
        <v>97.126120313107</v>
      </c>
      <c r="J13" s="44" t="n">
        <f aca="false">IF(ISERROR(J111/H111),0,(J111/H111)*100)</f>
        <v>96.1468684285785</v>
      </c>
      <c r="K13" s="43" t="n">
        <f aca="false">IF(ISERROR(K111/I111),0,(K111/I111)*100)</f>
        <v>96.8768488547316</v>
      </c>
      <c r="L13" s="28"/>
    </row>
    <row r="14" s="29" customFormat="true" ht="12.75" hidden="false" customHeight="true" outlineLevel="0" collapsed="false">
      <c r="A14" s="39" t="s">
        <v>16</v>
      </c>
      <c r="B14" s="40" t="s">
        <v>17</v>
      </c>
      <c r="C14" s="45" t="n">
        <v>112.3</v>
      </c>
      <c r="D14" s="46" t="n">
        <v>98.7</v>
      </c>
      <c r="E14" s="47" t="n">
        <v>109.1</v>
      </c>
      <c r="F14" s="45" t="n">
        <v>105</v>
      </c>
      <c r="G14" s="47" t="n">
        <v>104.8</v>
      </c>
      <c r="H14" s="45" t="n">
        <v>103.9</v>
      </c>
      <c r="I14" s="47" t="n">
        <v>103.9</v>
      </c>
      <c r="J14" s="45" t="n">
        <v>103.9</v>
      </c>
      <c r="K14" s="47" t="n">
        <v>103.8</v>
      </c>
      <c r="L14" s="28"/>
    </row>
    <row r="15" s="35" customFormat="true" ht="18" hidden="false" customHeight="true" outlineLevel="0" collapsed="false">
      <c r="A15" s="30" t="s">
        <v>20</v>
      </c>
      <c r="B15" s="31" t="s">
        <v>13</v>
      </c>
      <c r="C15" s="37" t="n">
        <v>12353.1893594659</v>
      </c>
      <c r="D15" s="33" t="n">
        <f aca="false">C15*(D16/100)*(D17/100)</f>
        <v>11041.8329425131</v>
      </c>
      <c r="E15" s="34" t="n">
        <f aca="false">D15*(E16/100)*(E17/100)</f>
        <v>11944.3094865702</v>
      </c>
      <c r="F15" s="32" t="n">
        <f aca="false">E15*(F16/100)*(F17/100)</f>
        <v>12436.9249085235</v>
      </c>
      <c r="G15" s="34" t="n">
        <f aca="false">E15*(G16/100)*(G17/100)</f>
        <v>12590.1091639302</v>
      </c>
      <c r="H15" s="32" t="n">
        <f aca="false">F15*(H16/100)*(H17/100)</f>
        <v>12848.4931795405</v>
      </c>
      <c r="I15" s="34" t="n">
        <f aca="false">G15*(I16/100)*(I17/100)</f>
        <v>13124.3891126403</v>
      </c>
      <c r="J15" s="32" t="n">
        <f aca="false">H15*(J16/100)*(J17/100)</f>
        <v>13273.2472129111</v>
      </c>
      <c r="K15" s="34" t="n">
        <f aca="false">I15*(K16/100)*(K17/100)</f>
        <v>13737.7524672349</v>
      </c>
      <c r="L15" s="28"/>
    </row>
    <row r="16" s="29" customFormat="true" ht="19.5" hidden="false" customHeight="true" outlineLevel="0" collapsed="false">
      <c r="A16" s="39" t="s">
        <v>14</v>
      </c>
      <c r="B16" s="40" t="s">
        <v>15</v>
      </c>
      <c r="C16" s="41" t="n">
        <v>139</v>
      </c>
      <c r="D16" s="42" t="n">
        <f aca="false">IF(ISERROR(D112/C112),0,(D112/C112)*100)</f>
        <v>90.5617739145809</v>
      </c>
      <c r="E16" s="43" t="n">
        <f aca="false">IF(ISERROR(E112/D112),0,(E112/D112)*100)</f>
        <v>99.1505493986887</v>
      </c>
      <c r="F16" s="44" t="n">
        <f aca="false">IF(ISERROR(F112/E112),0,(F112/E112)*100)</f>
        <v>99.1659702253009</v>
      </c>
      <c r="G16" s="43" t="n">
        <f aca="false">IF(ISERROR(G112/E112),0,(G112/E112)*100)</f>
        <v>100.578965709061</v>
      </c>
      <c r="H16" s="44" t="n">
        <f aca="false">IF(ISERROR(H112/F112),0,(H112/F112)*100)</f>
        <v>99.431419288558</v>
      </c>
      <c r="I16" s="43" t="n">
        <f aca="false">IF(ISERROR(I112/G112),0,(I112/G112)*100)</f>
        <v>100.330749049017</v>
      </c>
      <c r="J16" s="44" t="n">
        <f aca="false">IF(ISERROR(J112/H112),0,(J112/H112)*100)</f>
        <v>99.4281679618874</v>
      </c>
      <c r="K16" s="43" t="n">
        <f aca="false">IF(ISERROR(K112/I112),0,(K112/I112)*100)</f>
        <v>100.841485671595</v>
      </c>
      <c r="L16" s="28"/>
    </row>
    <row r="17" s="29" customFormat="true" ht="13.5" hidden="false" customHeight="true" outlineLevel="0" collapsed="false">
      <c r="A17" s="39" t="s">
        <v>16</v>
      </c>
      <c r="B17" s="40" t="s">
        <v>17</v>
      </c>
      <c r="C17" s="45" t="n">
        <v>112.3</v>
      </c>
      <c r="D17" s="46" t="n">
        <v>98.7</v>
      </c>
      <c r="E17" s="47" t="n">
        <v>109.1</v>
      </c>
      <c r="F17" s="45" t="n">
        <v>105</v>
      </c>
      <c r="G17" s="47" t="n">
        <v>104.8</v>
      </c>
      <c r="H17" s="45" t="n">
        <v>103.9</v>
      </c>
      <c r="I17" s="47" t="n">
        <v>103.9</v>
      </c>
      <c r="J17" s="45" t="n">
        <v>103.9</v>
      </c>
      <c r="K17" s="47" t="n">
        <v>103.8</v>
      </c>
      <c r="L17" s="28"/>
    </row>
    <row r="18" s="35" customFormat="true" ht="35.25" hidden="false" customHeight="true" outlineLevel="0" collapsed="false">
      <c r="A18" s="30" t="s">
        <v>21</v>
      </c>
      <c r="B18" s="31" t="s">
        <v>22</v>
      </c>
      <c r="C18" s="48" t="n">
        <f aca="false">SUM(C20:C25)</f>
        <v>10</v>
      </c>
      <c r="D18" s="49" t="n">
        <f aca="false">SUM(D20:D25)</f>
        <v>10</v>
      </c>
      <c r="E18" s="50" t="n">
        <f aca="false">SUM(E20:E25)</f>
        <v>10</v>
      </c>
      <c r="F18" s="48" t="n">
        <f aca="false">SUM(F20:F25)</f>
        <v>9</v>
      </c>
      <c r="G18" s="50" t="n">
        <f aca="false">SUM(G20:G25)</f>
        <v>10</v>
      </c>
      <c r="H18" s="48" t="n">
        <f aca="false">SUM(H20:H25)</f>
        <v>8</v>
      </c>
      <c r="I18" s="50" t="n">
        <f aca="false">SUM(I20:I25)</f>
        <v>10</v>
      </c>
      <c r="J18" s="48" t="n">
        <f aca="false">SUM(J20:J25)</f>
        <v>8</v>
      </c>
      <c r="K18" s="50" t="n">
        <f aca="false">SUM(K20:K25)</f>
        <v>10</v>
      </c>
      <c r="L18" s="28"/>
    </row>
    <row r="19" s="29" customFormat="true" ht="12.75" hidden="false" customHeight="true" outlineLevel="0" collapsed="false">
      <c r="A19" s="51" t="s">
        <v>23</v>
      </c>
      <c r="B19" s="40"/>
      <c r="C19" s="52"/>
      <c r="D19" s="53"/>
      <c r="E19" s="54"/>
      <c r="F19" s="52"/>
      <c r="G19" s="50"/>
      <c r="H19" s="52"/>
      <c r="I19" s="54"/>
      <c r="J19" s="52"/>
      <c r="K19" s="54"/>
      <c r="L19" s="28"/>
    </row>
    <row r="20" s="29" customFormat="true" ht="12.75" hidden="false" customHeight="true" outlineLevel="0" collapsed="false">
      <c r="A20" s="55" t="s">
        <v>24</v>
      </c>
      <c r="B20" s="40" t="s">
        <v>22</v>
      </c>
      <c r="C20" s="56"/>
      <c r="D20" s="57"/>
      <c r="E20" s="58"/>
      <c r="F20" s="56"/>
      <c r="G20" s="58"/>
      <c r="H20" s="56"/>
      <c r="I20" s="58"/>
      <c r="J20" s="56"/>
      <c r="K20" s="58"/>
      <c r="L20" s="28"/>
    </row>
    <row r="21" s="29" customFormat="true" ht="12.75" hidden="false" customHeight="true" outlineLevel="0" collapsed="false">
      <c r="A21" s="55" t="s">
        <v>25</v>
      </c>
      <c r="B21" s="40" t="s">
        <v>22</v>
      </c>
      <c r="C21" s="56"/>
      <c r="D21" s="57"/>
      <c r="E21" s="58"/>
      <c r="F21" s="56"/>
      <c r="G21" s="58"/>
      <c r="H21" s="56"/>
      <c r="I21" s="58"/>
      <c r="J21" s="56"/>
      <c r="K21" s="58"/>
      <c r="L21" s="28"/>
    </row>
    <row r="22" s="29" customFormat="true" ht="12.75" hidden="false" customHeight="true" outlineLevel="0" collapsed="false">
      <c r="A22" s="55" t="s">
        <v>26</v>
      </c>
      <c r="B22" s="40" t="s">
        <v>22</v>
      </c>
      <c r="C22" s="56" t="n">
        <v>8</v>
      </c>
      <c r="D22" s="57" t="n">
        <v>8</v>
      </c>
      <c r="E22" s="58" t="n">
        <v>8</v>
      </c>
      <c r="F22" s="56" t="n">
        <v>7</v>
      </c>
      <c r="G22" s="58" t="n">
        <v>8</v>
      </c>
      <c r="H22" s="56" t="n">
        <v>6</v>
      </c>
      <c r="I22" s="58" t="n">
        <v>8</v>
      </c>
      <c r="J22" s="56" t="n">
        <v>6</v>
      </c>
      <c r="K22" s="58" t="n">
        <v>8</v>
      </c>
      <c r="L22" s="28"/>
    </row>
    <row r="23" s="29" customFormat="true" ht="12.75" hidden="false" customHeight="true" outlineLevel="0" collapsed="false">
      <c r="A23" s="55" t="s">
        <v>27</v>
      </c>
      <c r="B23" s="40" t="s">
        <v>22</v>
      </c>
      <c r="C23" s="56" t="n">
        <v>2</v>
      </c>
      <c r="D23" s="57" t="n">
        <v>2</v>
      </c>
      <c r="E23" s="58" t="n">
        <v>2</v>
      </c>
      <c r="F23" s="56" t="n">
        <v>2</v>
      </c>
      <c r="G23" s="58" t="n">
        <v>2</v>
      </c>
      <c r="H23" s="56" t="n">
        <v>2</v>
      </c>
      <c r="I23" s="58" t="n">
        <v>2</v>
      </c>
      <c r="J23" s="56" t="n">
        <v>2</v>
      </c>
      <c r="K23" s="58" t="n">
        <v>2</v>
      </c>
      <c r="L23" s="28"/>
    </row>
    <row r="24" s="29" customFormat="true" ht="12.75" hidden="false" customHeight="true" outlineLevel="0" collapsed="false">
      <c r="A24" s="55" t="s">
        <v>28</v>
      </c>
      <c r="B24" s="40" t="s">
        <v>22</v>
      </c>
      <c r="C24" s="56"/>
      <c r="D24" s="57"/>
      <c r="E24" s="58"/>
      <c r="F24" s="56"/>
      <c r="G24" s="58"/>
      <c r="H24" s="56"/>
      <c r="I24" s="58"/>
      <c r="J24" s="56"/>
      <c r="K24" s="58"/>
      <c r="L24" s="28"/>
    </row>
    <row r="25" s="29" customFormat="true" ht="12.75" hidden="false" customHeight="true" outlineLevel="0" collapsed="false">
      <c r="A25" s="55" t="s">
        <v>29</v>
      </c>
      <c r="B25" s="40" t="s">
        <v>22</v>
      </c>
      <c r="C25" s="56"/>
      <c r="D25" s="57"/>
      <c r="E25" s="58"/>
      <c r="F25" s="56"/>
      <c r="G25" s="58"/>
      <c r="H25" s="56"/>
      <c r="I25" s="58"/>
      <c r="J25" s="56"/>
      <c r="K25" s="58"/>
      <c r="L25" s="28"/>
    </row>
    <row r="26" s="35" customFormat="true" ht="18" hidden="false" customHeight="true" outlineLevel="0" collapsed="false">
      <c r="A26" s="59" t="s">
        <v>30</v>
      </c>
      <c r="B26" s="31" t="s">
        <v>22</v>
      </c>
      <c r="C26" s="60" t="n">
        <v>8</v>
      </c>
      <c r="D26" s="61" t="n">
        <v>8</v>
      </c>
      <c r="E26" s="62" t="n">
        <v>8</v>
      </c>
      <c r="F26" s="60" t="n">
        <v>8</v>
      </c>
      <c r="G26" s="62" t="n">
        <v>8</v>
      </c>
      <c r="H26" s="60" t="n">
        <v>8</v>
      </c>
      <c r="I26" s="62" t="n">
        <v>8</v>
      </c>
      <c r="J26" s="60" t="n">
        <v>8</v>
      </c>
      <c r="K26" s="62" t="n">
        <v>8</v>
      </c>
      <c r="L26" s="28"/>
    </row>
    <row r="27" s="35" customFormat="true" ht="12.75" hidden="false" customHeight="true" outlineLevel="0" collapsed="false">
      <c r="A27" s="59" t="s">
        <v>31</v>
      </c>
      <c r="B27" s="31" t="s">
        <v>22</v>
      </c>
      <c r="C27" s="60" t="n">
        <v>2200</v>
      </c>
      <c r="D27" s="61" t="n">
        <v>2190</v>
      </c>
      <c r="E27" s="62" t="n">
        <v>2180</v>
      </c>
      <c r="F27" s="60" t="n">
        <v>2170</v>
      </c>
      <c r="G27" s="62" t="n">
        <v>2175</v>
      </c>
      <c r="H27" s="60" t="n">
        <v>2160</v>
      </c>
      <c r="I27" s="62" t="n">
        <v>2170</v>
      </c>
      <c r="J27" s="60" t="n">
        <v>2150</v>
      </c>
      <c r="K27" s="62" t="n">
        <v>2160</v>
      </c>
      <c r="L27" s="28"/>
    </row>
    <row r="28" s="29" customFormat="true" ht="20.25" hidden="false" customHeight="true" outlineLevel="0" collapsed="false">
      <c r="A28" s="55" t="s">
        <v>32</v>
      </c>
      <c r="B28" s="40" t="s">
        <v>22</v>
      </c>
      <c r="C28" s="56"/>
      <c r="D28" s="57"/>
      <c r="E28" s="58"/>
      <c r="F28" s="56"/>
      <c r="G28" s="58"/>
      <c r="H28" s="56"/>
      <c r="I28" s="58"/>
      <c r="J28" s="56"/>
      <c r="K28" s="58"/>
      <c r="L28" s="28"/>
    </row>
    <row r="29" s="35" customFormat="true" ht="21.75" hidden="false" customHeight="true" outlineLevel="0" collapsed="false">
      <c r="A29" s="59" t="s">
        <v>33</v>
      </c>
      <c r="B29" s="31" t="s">
        <v>34</v>
      </c>
      <c r="C29" s="60" t="n">
        <v>114</v>
      </c>
      <c r="D29" s="61" t="n">
        <v>108</v>
      </c>
      <c r="E29" s="62" t="n">
        <v>103</v>
      </c>
      <c r="F29" s="60" t="n">
        <v>99</v>
      </c>
      <c r="G29" s="62" t="n">
        <v>102</v>
      </c>
      <c r="H29" s="60" t="n">
        <v>98</v>
      </c>
      <c r="I29" s="62" t="n">
        <v>101</v>
      </c>
      <c r="J29" s="60" t="n">
        <v>97</v>
      </c>
      <c r="K29" s="62" t="n">
        <v>100</v>
      </c>
      <c r="L29" s="28"/>
    </row>
    <row r="30" s="29" customFormat="true" ht="13.5" hidden="false" customHeight="true" outlineLevel="0" collapsed="false">
      <c r="A30" s="55" t="s">
        <v>35</v>
      </c>
      <c r="B30" s="40" t="s">
        <v>34</v>
      </c>
      <c r="C30" s="60" t="n">
        <v>110</v>
      </c>
      <c r="D30" s="61" t="n">
        <v>88</v>
      </c>
      <c r="E30" s="62" t="n">
        <v>88</v>
      </c>
      <c r="F30" s="60" t="n">
        <v>87</v>
      </c>
      <c r="G30" s="62" t="n">
        <v>88</v>
      </c>
      <c r="H30" s="60" t="n">
        <v>86</v>
      </c>
      <c r="I30" s="62" t="n">
        <v>88</v>
      </c>
      <c r="J30" s="60" t="n">
        <v>85</v>
      </c>
      <c r="K30" s="62" t="n">
        <v>88</v>
      </c>
      <c r="L30" s="28"/>
    </row>
    <row r="31" s="35" customFormat="true" ht="18" hidden="false" customHeight="true" outlineLevel="0" collapsed="false">
      <c r="A31" s="59" t="s">
        <v>36</v>
      </c>
      <c r="B31" s="31" t="s">
        <v>37</v>
      </c>
      <c r="C31" s="38" t="n">
        <v>250052</v>
      </c>
      <c r="D31" s="63" t="n">
        <v>259045</v>
      </c>
      <c r="E31" s="64" t="n">
        <v>247825.538718716</v>
      </c>
      <c r="F31" s="38" t="n">
        <v>257208.13256489</v>
      </c>
      <c r="G31" s="64" t="n">
        <v>273446.306356724</v>
      </c>
      <c r="H31" s="38" t="n">
        <v>283838.326259495</v>
      </c>
      <c r="I31" s="64" t="n">
        <v>295460.225419775</v>
      </c>
      <c r="J31" s="38" t="n">
        <v>305078.06068011</v>
      </c>
      <c r="K31" s="64" t="n">
        <v>320651.813573754</v>
      </c>
      <c r="L31" s="28"/>
    </row>
    <row r="32" s="29" customFormat="true" ht="13.5" hidden="false" customHeight="true" outlineLevel="0" collapsed="false">
      <c r="A32" s="65" t="s">
        <v>38</v>
      </c>
      <c r="B32" s="66" t="s">
        <v>37</v>
      </c>
      <c r="C32" s="67" t="n">
        <v>176512</v>
      </c>
      <c r="D32" s="68" t="n">
        <v>197860</v>
      </c>
      <c r="E32" s="69" t="n">
        <v>189290.513582139</v>
      </c>
      <c r="F32" s="67" t="n">
        <v>196456.990520138</v>
      </c>
      <c r="G32" s="69" t="n">
        <v>208859.797238864</v>
      </c>
      <c r="H32" s="67" t="n">
        <v>216797.279367306</v>
      </c>
      <c r="I32" s="69" t="n">
        <v>225674.150057159</v>
      </c>
      <c r="J32" s="67" t="n">
        <v>233020.305684983</v>
      </c>
      <c r="K32" s="69" t="n">
        <v>244915.62405645</v>
      </c>
      <c r="L32" s="70"/>
    </row>
    <row r="33" s="29" customFormat="true" ht="12.75" hidden="false" customHeight="true" outlineLevel="0" collapsed="false">
      <c r="A33" s="23" t="s">
        <v>39</v>
      </c>
      <c r="B33" s="24"/>
      <c r="C33" s="25"/>
      <c r="D33" s="26"/>
      <c r="E33" s="27"/>
      <c r="F33" s="25"/>
      <c r="G33" s="27"/>
      <c r="H33" s="25"/>
      <c r="I33" s="27"/>
      <c r="J33" s="25"/>
      <c r="K33" s="27"/>
      <c r="L33" s="71"/>
    </row>
    <row r="34" s="29" customFormat="true" ht="12.75" hidden="false" customHeight="true" outlineLevel="0" collapsed="false">
      <c r="A34" s="30" t="s">
        <v>12</v>
      </c>
      <c r="B34" s="40"/>
      <c r="C34" s="44"/>
      <c r="D34" s="42"/>
      <c r="E34" s="43"/>
      <c r="F34" s="44"/>
      <c r="G34" s="43"/>
      <c r="H34" s="44"/>
      <c r="I34" s="43"/>
      <c r="J34" s="44"/>
      <c r="K34" s="43"/>
      <c r="L34" s="28"/>
    </row>
    <row r="35" s="35" customFormat="true" ht="12.75" hidden="false" customHeight="true" outlineLevel="0" collapsed="false">
      <c r="A35" s="30" t="s">
        <v>40</v>
      </c>
      <c r="B35" s="31" t="s">
        <v>41</v>
      </c>
      <c r="C35" s="32" t="n">
        <f aca="false">SUM(C38,C41,C44)</f>
        <v>11301.28</v>
      </c>
      <c r="D35" s="33" t="n">
        <f aca="false">SUM(D38,D41,D44)</f>
        <v>11123.72</v>
      </c>
      <c r="E35" s="34" t="n">
        <f aca="false">SUM(E38,E41,E44)</f>
        <v>11099</v>
      </c>
      <c r="F35" s="32" t="n">
        <f aca="false">SUM(F38,F41,F44)</f>
        <v>10955</v>
      </c>
      <c r="G35" s="34" t="n">
        <f aca="false">SUM(G38,G41,G44)</f>
        <v>11097</v>
      </c>
      <c r="H35" s="32" t="n">
        <f aca="false">SUM(H38,H41,H44)</f>
        <v>10707</v>
      </c>
      <c r="I35" s="34" t="n">
        <f aca="false">SUM(I38,I41,I44)</f>
        <v>11049</v>
      </c>
      <c r="J35" s="32" t="n">
        <f aca="false">SUM(J38,J41,J44)</f>
        <v>10500</v>
      </c>
      <c r="K35" s="34" t="n">
        <f aca="false">SUM(K38,K41,K44)</f>
        <v>11048</v>
      </c>
      <c r="L35" s="28"/>
    </row>
    <row r="36" s="35" customFormat="true" ht="12.75" hidden="false" customHeight="true" outlineLevel="0" collapsed="false">
      <c r="A36" s="30" t="s">
        <v>42</v>
      </c>
      <c r="B36" s="31" t="s">
        <v>41</v>
      </c>
      <c r="C36" s="32" t="n">
        <f aca="false">SUM(C39,C42,C45)</f>
        <v>2002.12</v>
      </c>
      <c r="D36" s="33" t="n">
        <f aca="false">SUM(D39,D42,D45)</f>
        <v>1914.44</v>
      </c>
      <c r="E36" s="34" t="n">
        <f aca="false">SUM(E39,E42,E45)</f>
        <v>1613</v>
      </c>
      <c r="F36" s="32" t="n">
        <f aca="false">SUM(F39,F42,F45)</f>
        <v>1575</v>
      </c>
      <c r="G36" s="34" t="n">
        <f aca="false">SUM(G39,G42,G45)</f>
        <v>1603</v>
      </c>
      <c r="H36" s="32" t="n">
        <f aca="false">SUM(H39,H42,H45)</f>
        <v>1538</v>
      </c>
      <c r="I36" s="34" t="n">
        <f aca="false">SUM(I39,I42,I45)</f>
        <v>1587</v>
      </c>
      <c r="J36" s="32" t="n">
        <f aca="false">SUM(J39,J42,J45)</f>
        <v>1510</v>
      </c>
      <c r="K36" s="34" t="n">
        <f aca="false">SUM(K39,K42,K45)</f>
        <v>1575</v>
      </c>
      <c r="L36" s="28"/>
    </row>
    <row r="37" s="29" customFormat="true" ht="12.75" hidden="false" customHeight="true" outlineLevel="0" collapsed="false">
      <c r="A37" s="30" t="s">
        <v>18</v>
      </c>
      <c r="B37" s="40"/>
      <c r="C37" s="44"/>
      <c r="D37" s="42"/>
      <c r="E37" s="43"/>
      <c r="F37" s="44"/>
      <c r="G37" s="43"/>
      <c r="H37" s="44"/>
      <c r="I37" s="43"/>
      <c r="J37" s="44"/>
      <c r="K37" s="43"/>
      <c r="L37" s="28"/>
    </row>
    <row r="38" s="29" customFormat="true" ht="12.75" hidden="false" customHeight="true" outlineLevel="0" collapsed="false">
      <c r="A38" s="51" t="s">
        <v>40</v>
      </c>
      <c r="B38" s="40" t="s">
        <v>41</v>
      </c>
      <c r="C38" s="37" t="n">
        <v>10449</v>
      </c>
      <c r="D38" s="72" t="n">
        <v>10534</v>
      </c>
      <c r="E38" s="64" t="n">
        <v>10534</v>
      </c>
      <c r="F38" s="38" t="n">
        <v>10400</v>
      </c>
      <c r="G38" s="64" t="n">
        <v>10534</v>
      </c>
      <c r="H38" s="38" t="n">
        <v>10200</v>
      </c>
      <c r="I38" s="64" t="n">
        <v>10534</v>
      </c>
      <c r="J38" s="38" t="n">
        <v>10000</v>
      </c>
      <c r="K38" s="64" t="n">
        <v>10534</v>
      </c>
      <c r="L38" s="28"/>
    </row>
    <row r="39" s="29" customFormat="true" ht="12.75" hidden="false" customHeight="true" outlineLevel="0" collapsed="false">
      <c r="A39" s="51" t="s">
        <v>42</v>
      </c>
      <c r="B39" s="40" t="s">
        <v>41</v>
      </c>
      <c r="C39" s="37" t="n">
        <v>1553</v>
      </c>
      <c r="D39" s="72" t="n">
        <v>1623</v>
      </c>
      <c r="E39" s="64" t="n">
        <v>1328</v>
      </c>
      <c r="F39" s="38" t="n">
        <v>1300</v>
      </c>
      <c r="G39" s="64" t="n">
        <v>1320</v>
      </c>
      <c r="H39" s="38" t="n">
        <v>1270</v>
      </c>
      <c r="I39" s="64" t="n">
        <v>1310</v>
      </c>
      <c r="J39" s="38" t="n">
        <v>1250</v>
      </c>
      <c r="K39" s="64" t="n">
        <v>1300</v>
      </c>
      <c r="L39" s="28"/>
    </row>
    <row r="40" s="29" customFormat="true" ht="12.75" hidden="false" customHeight="true" outlineLevel="0" collapsed="false">
      <c r="A40" s="30" t="s">
        <v>19</v>
      </c>
      <c r="B40" s="40"/>
      <c r="C40" s="44"/>
      <c r="D40" s="42"/>
      <c r="E40" s="43"/>
      <c r="F40" s="44"/>
      <c r="G40" s="43"/>
      <c r="H40" s="44"/>
      <c r="I40" s="43"/>
      <c r="J40" s="44"/>
      <c r="K40" s="43"/>
      <c r="L40" s="28"/>
    </row>
    <row r="41" s="29" customFormat="true" ht="12.75" hidden="false" customHeight="true" outlineLevel="0" collapsed="false">
      <c r="A41" s="51" t="s">
        <v>40</v>
      </c>
      <c r="B41" s="40" t="s">
        <v>41</v>
      </c>
      <c r="C41" s="37" t="n">
        <v>234.78</v>
      </c>
      <c r="D41" s="72" t="n">
        <v>228.32</v>
      </c>
      <c r="E41" s="64" t="n">
        <v>215</v>
      </c>
      <c r="F41" s="38" t="n">
        <v>210</v>
      </c>
      <c r="G41" s="64" t="n">
        <v>215</v>
      </c>
      <c r="H41" s="38" t="n">
        <v>205</v>
      </c>
      <c r="I41" s="64" t="n">
        <v>210</v>
      </c>
      <c r="J41" s="38" t="n">
        <v>200</v>
      </c>
      <c r="K41" s="64" t="n">
        <v>210</v>
      </c>
      <c r="L41" s="28"/>
    </row>
    <row r="42" s="29" customFormat="true" ht="12.75" hidden="false" customHeight="true" outlineLevel="0" collapsed="false">
      <c r="A42" s="51" t="s">
        <v>42</v>
      </c>
      <c r="B42" s="40" t="s">
        <v>41</v>
      </c>
      <c r="C42" s="37" t="n">
        <v>122.12</v>
      </c>
      <c r="D42" s="72" t="n">
        <v>118.44</v>
      </c>
      <c r="E42" s="64" t="n">
        <v>115</v>
      </c>
      <c r="F42" s="38" t="n">
        <v>110</v>
      </c>
      <c r="G42" s="64" t="n">
        <v>115</v>
      </c>
      <c r="H42" s="38" t="n">
        <v>105</v>
      </c>
      <c r="I42" s="64" t="n">
        <v>110</v>
      </c>
      <c r="J42" s="38" t="n">
        <v>100</v>
      </c>
      <c r="K42" s="64" t="n">
        <v>110</v>
      </c>
      <c r="L42" s="28"/>
    </row>
    <row r="43" s="29" customFormat="true" ht="18" hidden="false" customHeight="true" outlineLevel="0" collapsed="false">
      <c r="A43" s="30" t="s">
        <v>20</v>
      </c>
      <c r="B43" s="40"/>
      <c r="C43" s="73"/>
      <c r="D43" s="74"/>
      <c r="E43" s="43"/>
      <c r="F43" s="44"/>
      <c r="G43" s="43"/>
      <c r="H43" s="44"/>
      <c r="I43" s="43"/>
      <c r="J43" s="44"/>
      <c r="K43" s="43"/>
      <c r="L43" s="28"/>
    </row>
    <row r="44" s="29" customFormat="true" ht="12.75" hidden="false" customHeight="true" outlineLevel="0" collapsed="false">
      <c r="A44" s="51" t="s">
        <v>40</v>
      </c>
      <c r="B44" s="40" t="s">
        <v>41</v>
      </c>
      <c r="C44" s="37" t="n">
        <v>617.5</v>
      </c>
      <c r="D44" s="72" t="n">
        <v>361.4</v>
      </c>
      <c r="E44" s="64" t="n">
        <v>350</v>
      </c>
      <c r="F44" s="38" t="n">
        <v>345</v>
      </c>
      <c r="G44" s="64" t="n">
        <v>348</v>
      </c>
      <c r="H44" s="38" t="n">
        <v>302</v>
      </c>
      <c r="I44" s="64" t="n">
        <v>305</v>
      </c>
      <c r="J44" s="38" t="n">
        <v>300</v>
      </c>
      <c r="K44" s="64" t="n">
        <v>304</v>
      </c>
      <c r="L44" s="28"/>
    </row>
    <row r="45" s="29" customFormat="true" ht="13.5" hidden="false" customHeight="true" outlineLevel="0" collapsed="false">
      <c r="A45" s="65" t="s">
        <v>42</v>
      </c>
      <c r="B45" s="66" t="s">
        <v>41</v>
      </c>
      <c r="C45" s="75" t="n">
        <v>327</v>
      </c>
      <c r="D45" s="76" t="n">
        <v>173</v>
      </c>
      <c r="E45" s="69" t="n">
        <v>170</v>
      </c>
      <c r="F45" s="67" t="n">
        <v>165</v>
      </c>
      <c r="G45" s="69" t="n">
        <v>168</v>
      </c>
      <c r="H45" s="67" t="n">
        <v>163</v>
      </c>
      <c r="I45" s="69" t="n">
        <v>167</v>
      </c>
      <c r="J45" s="67" t="n">
        <v>160</v>
      </c>
      <c r="K45" s="69" t="n">
        <v>165</v>
      </c>
      <c r="L45" s="70"/>
    </row>
    <row r="46" s="29" customFormat="true" ht="12.75" hidden="false" customHeight="true" outlineLevel="0" collapsed="false">
      <c r="A46" s="23" t="s">
        <v>43</v>
      </c>
      <c r="B46" s="24"/>
      <c r="C46" s="77"/>
      <c r="D46" s="78"/>
      <c r="E46" s="79"/>
      <c r="F46" s="77"/>
      <c r="G46" s="79"/>
      <c r="H46" s="77"/>
      <c r="I46" s="79"/>
      <c r="J46" s="77"/>
      <c r="K46" s="79"/>
      <c r="L46" s="71"/>
    </row>
    <row r="47" s="35" customFormat="true" ht="12.75" hidden="false" customHeight="true" outlineLevel="0" collapsed="false">
      <c r="A47" s="30" t="s">
        <v>12</v>
      </c>
      <c r="B47" s="31"/>
      <c r="C47" s="48"/>
      <c r="D47" s="49"/>
      <c r="E47" s="50"/>
      <c r="F47" s="48"/>
      <c r="G47" s="50"/>
      <c r="H47" s="48"/>
      <c r="I47" s="50"/>
      <c r="J47" s="48"/>
      <c r="K47" s="50"/>
      <c r="L47" s="28"/>
    </row>
    <row r="48" s="35" customFormat="true" ht="12.75" hidden="false" customHeight="true" outlineLevel="0" collapsed="false">
      <c r="A48" s="30" t="s">
        <v>44</v>
      </c>
      <c r="B48" s="31" t="s">
        <v>45</v>
      </c>
      <c r="C48" s="48" t="n">
        <f aca="false">SUM(C54,C60,C66)</f>
        <v>1846</v>
      </c>
      <c r="D48" s="49" t="n">
        <f aca="false">SUM(D54,D60,D66)</f>
        <v>1350</v>
      </c>
      <c r="E48" s="50" t="n">
        <f aca="false">SUM(E54,E60,E66)</f>
        <v>1335</v>
      </c>
      <c r="F48" s="48" t="n">
        <f aca="false">SUM(F54,F60,F66)</f>
        <v>1318</v>
      </c>
      <c r="G48" s="50" t="n">
        <f aca="false">SUM(G54,G60,G66)</f>
        <v>1328</v>
      </c>
      <c r="H48" s="48" t="n">
        <f aca="false">SUM(H54,H60,H66)</f>
        <v>1304</v>
      </c>
      <c r="I48" s="50" t="n">
        <f aca="false">SUM(I54,I60,I66)</f>
        <v>1319</v>
      </c>
      <c r="J48" s="48" t="n">
        <f aca="false">SUM(J54,J60,J66)</f>
        <v>1300</v>
      </c>
      <c r="K48" s="50" t="n">
        <f aca="false">SUM(K54,K60,K66)</f>
        <v>1316</v>
      </c>
      <c r="L48" s="28"/>
    </row>
    <row r="49" s="35" customFormat="true" ht="12.75" hidden="false" customHeight="true" outlineLevel="0" collapsed="false">
      <c r="A49" s="30" t="s">
        <v>46</v>
      </c>
      <c r="B49" s="31" t="s">
        <v>45</v>
      </c>
      <c r="C49" s="48" t="n">
        <f aca="false">SUM(C55,C61,C67)</f>
        <v>688</v>
      </c>
      <c r="D49" s="49" t="n">
        <f aca="false">SUM(D55,D61,D67)</f>
        <v>464</v>
      </c>
      <c r="E49" s="50" t="n">
        <f aca="false">SUM(E55,E61,E67)</f>
        <v>470</v>
      </c>
      <c r="F49" s="48" t="n">
        <f aca="false">SUM(F55,F61,F67)</f>
        <v>468</v>
      </c>
      <c r="G49" s="50" t="n">
        <f aca="false">SUM(G55,G61,G67)</f>
        <v>480</v>
      </c>
      <c r="H49" s="48" t="n">
        <f aca="false">SUM(H55,H61,H67)</f>
        <v>467</v>
      </c>
      <c r="I49" s="50" t="n">
        <f aca="false">SUM(I55,I61,I67)</f>
        <v>489</v>
      </c>
      <c r="J49" s="48" t="n">
        <f aca="false">SUM(J55,J61,J67)</f>
        <v>465</v>
      </c>
      <c r="K49" s="50" t="n">
        <f aca="false">SUM(K55,K61,K67)</f>
        <v>498</v>
      </c>
      <c r="L49" s="28"/>
    </row>
    <row r="50" s="35" customFormat="true" ht="12.75" hidden="false" customHeight="true" outlineLevel="0" collapsed="false">
      <c r="A50" s="30" t="s">
        <v>47</v>
      </c>
      <c r="B50" s="31" t="s">
        <v>45</v>
      </c>
      <c r="C50" s="48" t="n">
        <f aca="false">SUM(C56,C62,C68)</f>
        <v>60</v>
      </c>
      <c r="D50" s="49" t="n">
        <f aca="false">SUM(D56,D62,D68)</f>
        <v>42</v>
      </c>
      <c r="E50" s="50" t="n">
        <f aca="false">SUM(E56,E62,E68)</f>
        <v>40</v>
      </c>
      <c r="F50" s="48" t="n">
        <f aca="false">SUM(F56,F62,F68)</f>
        <v>35</v>
      </c>
      <c r="G50" s="50" t="n">
        <f aca="false">SUM(G56,G62,G68)</f>
        <v>40</v>
      </c>
      <c r="H50" s="48" t="n">
        <f aca="false">SUM(H56,H62,H68)</f>
        <v>30</v>
      </c>
      <c r="I50" s="50" t="n">
        <f aca="false">SUM(I56,I62,I68)</f>
        <v>35</v>
      </c>
      <c r="J50" s="48" t="n">
        <f aca="false">SUM(J56,J62,J68)</f>
        <v>25</v>
      </c>
      <c r="K50" s="50" t="n">
        <f aca="false">SUM(K56,K62,K68)</f>
        <v>30</v>
      </c>
      <c r="L50" s="28"/>
    </row>
    <row r="51" s="35" customFormat="true" ht="12.75" hidden="false" customHeight="true" outlineLevel="0" collapsed="false">
      <c r="A51" s="30" t="s">
        <v>48</v>
      </c>
      <c r="B51" s="31" t="s">
        <v>45</v>
      </c>
      <c r="C51" s="48" t="n">
        <f aca="false">SUM(C57,C63,C69)</f>
        <v>254</v>
      </c>
      <c r="D51" s="49" t="n">
        <f aca="false">SUM(D57,D63,D69)</f>
        <v>217</v>
      </c>
      <c r="E51" s="50" t="n">
        <f aca="false">SUM(E57,E63,E69)</f>
        <v>210</v>
      </c>
      <c r="F51" s="48" t="n">
        <f aca="false">SUM(F57,F63,F69)</f>
        <v>205</v>
      </c>
      <c r="G51" s="50" t="n">
        <f aca="false">SUM(G57,G63,G69)</f>
        <v>210</v>
      </c>
      <c r="H51" s="48" t="n">
        <f aca="false">SUM(H57,H63,H69)</f>
        <v>202</v>
      </c>
      <c r="I51" s="50" t="n">
        <f aca="false">SUM(I57,I63,I69)</f>
        <v>207</v>
      </c>
      <c r="J51" s="48" t="n">
        <f aca="false">SUM(J57,J63,J69)</f>
        <v>200</v>
      </c>
      <c r="K51" s="50" t="n">
        <f aca="false">SUM(K57,K63,K69)</f>
        <v>205</v>
      </c>
      <c r="L51" s="28"/>
    </row>
    <row r="52" s="35" customFormat="true" ht="12.75" hidden="false" customHeight="true" outlineLevel="0" collapsed="false">
      <c r="A52" s="30" t="s">
        <v>49</v>
      </c>
      <c r="B52" s="31" t="s">
        <v>45</v>
      </c>
      <c r="C52" s="80" t="n">
        <f aca="false">SUM(C58,C64,C70)</f>
        <v>2378</v>
      </c>
      <c r="D52" s="81" t="n">
        <f aca="false">SUM(D58,D64,D70)</f>
        <v>2275</v>
      </c>
      <c r="E52" s="82" t="n">
        <f aca="false">SUM(E58,E64,E70)</f>
        <v>2200</v>
      </c>
      <c r="F52" s="80" t="n">
        <f aca="false">SUM(F58,F64,F70)</f>
        <v>2180</v>
      </c>
      <c r="G52" s="82" t="n">
        <f aca="false">SUM(G58,G64,G70)</f>
        <v>2200</v>
      </c>
      <c r="H52" s="80" t="n">
        <f aca="false">SUM(H58,H64,H70)</f>
        <v>2170</v>
      </c>
      <c r="I52" s="82" t="n">
        <f aca="false">SUM(I58,I64,I70)</f>
        <v>2195</v>
      </c>
      <c r="J52" s="80" t="n">
        <f aca="false">SUM(J58,J64,J70)</f>
        <v>2160</v>
      </c>
      <c r="K52" s="82" t="n">
        <f aca="false">SUM(K58,K64,K70)</f>
        <v>2190</v>
      </c>
      <c r="L52" s="28"/>
    </row>
    <row r="53" s="29" customFormat="true" ht="12.75" hidden="false" customHeight="true" outlineLevel="0" collapsed="false">
      <c r="A53" s="30" t="s">
        <v>18</v>
      </c>
      <c r="B53" s="40"/>
      <c r="C53" s="52"/>
      <c r="D53" s="53"/>
      <c r="E53" s="54"/>
      <c r="F53" s="52"/>
      <c r="G53" s="54"/>
      <c r="H53" s="52"/>
      <c r="I53" s="54"/>
      <c r="J53" s="52"/>
      <c r="K53" s="54"/>
      <c r="L53" s="28"/>
    </row>
    <row r="54" s="29" customFormat="true" ht="12.75" hidden="false" customHeight="true" outlineLevel="0" collapsed="false">
      <c r="A54" s="51" t="s">
        <v>44</v>
      </c>
      <c r="B54" s="40" t="s">
        <v>45</v>
      </c>
      <c r="C54" s="83" t="n">
        <v>1623</v>
      </c>
      <c r="D54" s="84" t="n">
        <v>1173</v>
      </c>
      <c r="E54" s="58" t="n">
        <v>1170</v>
      </c>
      <c r="F54" s="56" t="n">
        <v>1160</v>
      </c>
      <c r="G54" s="58" t="n">
        <v>1165</v>
      </c>
      <c r="H54" s="56" t="n">
        <v>1150</v>
      </c>
      <c r="I54" s="58" t="n">
        <v>1160</v>
      </c>
      <c r="J54" s="56" t="n">
        <v>1150</v>
      </c>
      <c r="K54" s="58" t="n">
        <v>1160</v>
      </c>
      <c r="L54" s="28"/>
    </row>
    <row r="55" s="29" customFormat="true" ht="12.75" hidden="false" customHeight="true" outlineLevel="0" collapsed="false">
      <c r="A55" s="51" t="s">
        <v>46</v>
      </c>
      <c r="B55" s="40" t="s">
        <v>45</v>
      </c>
      <c r="C55" s="83" t="n">
        <v>634</v>
      </c>
      <c r="D55" s="84" t="n">
        <v>422</v>
      </c>
      <c r="E55" s="58" t="n">
        <v>430</v>
      </c>
      <c r="F55" s="56" t="n">
        <v>430</v>
      </c>
      <c r="G55" s="58" t="n">
        <v>440</v>
      </c>
      <c r="H55" s="56" t="n">
        <v>430</v>
      </c>
      <c r="I55" s="58" t="n">
        <v>450</v>
      </c>
      <c r="J55" s="56" t="n">
        <v>430</v>
      </c>
      <c r="K55" s="58" t="n">
        <v>460</v>
      </c>
      <c r="L55" s="28"/>
    </row>
    <row r="56" s="29" customFormat="true" ht="12.75" hidden="false" customHeight="true" outlineLevel="0" collapsed="false">
      <c r="A56" s="51" t="s">
        <v>47</v>
      </c>
      <c r="B56" s="40" t="s">
        <v>45</v>
      </c>
      <c r="C56" s="83" t="n">
        <v>0</v>
      </c>
      <c r="D56" s="84" t="n">
        <v>0</v>
      </c>
      <c r="E56" s="58"/>
      <c r="F56" s="56"/>
      <c r="G56" s="58"/>
      <c r="H56" s="56"/>
      <c r="I56" s="58"/>
      <c r="J56" s="56"/>
      <c r="K56" s="58"/>
      <c r="L56" s="28"/>
    </row>
    <row r="57" s="29" customFormat="true" ht="12.75" hidden="false" customHeight="true" outlineLevel="0" collapsed="false">
      <c r="A57" s="51" t="s">
        <v>48</v>
      </c>
      <c r="B57" s="40" t="s">
        <v>45</v>
      </c>
      <c r="C57" s="83" t="n">
        <v>0</v>
      </c>
      <c r="D57" s="84" t="n">
        <v>0</v>
      </c>
      <c r="E57" s="58"/>
      <c r="F57" s="56"/>
      <c r="G57" s="58"/>
      <c r="H57" s="56"/>
      <c r="I57" s="58"/>
      <c r="J57" s="56"/>
      <c r="K57" s="58"/>
      <c r="L57" s="28"/>
    </row>
    <row r="58" s="29" customFormat="true" ht="12.75" hidden="false" customHeight="true" outlineLevel="0" collapsed="false">
      <c r="A58" s="51" t="s">
        <v>49</v>
      </c>
      <c r="B58" s="40" t="s">
        <v>45</v>
      </c>
      <c r="C58" s="83" t="n">
        <v>0</v>
      </c>
      <c r="D58" s="84" t="n">
        <v>0</v>
      </c>
      <c r="E58" s="58"/>
      <c r="F58" s="56"/>
      <c r="G58" s="58"/>
      <c r="H58" s="56"/>
      <c r="I58" s="58"/>
      <c r="J58" s="56"/>
      <c r="K58" s="58"/>
      <c r="L58" s="28"/>
    </row>
    <row r="59" s="29" customFormat="true" ht="12.75" hidden="false" customHeight="true" outlineLevel="0" collapsed="false">
      <c r="A59" s="30" t="s">
        <v>19</v>
      </c>
      <c r="B59" s="40"/>
      <c r="C59" s="52"/>
      <c r="D59" s="53"/>
      <c r="E59" s="54"/>
      <c r="F59" s="52"/>
      <c r="G59" s="54"/>
      <c r="H59" s="52"/>
      <c r="I59" s="54"/>
      <c r="J59" s="52"/>
      <c r="K59" s="54"/>
      <c r="L59" s="28"/>
    </row>
    <row r="60" s="29" customFormat="true" ht="12.75" hidden="false" customHeight="true" outlineLevel="0" collapsed="false">
      <c r="A60" s="51" t="s">
        <v>44</v>
      </c>
      <c r="B60" s="40" t="s">
        <v>45</v>
      </c>
      <c r="C60" s="83" t="n">
        <v>155</v>
      </c>
      <c r="D60" s="84" t="n">
        <v>127</v>
      </c>
      <c r="E60" s="58" t="n">
        <v>120</v>
      </c>
      <c r="F60" s="56" t="n">
        <v>115</v>
      </c>
      <c r="G60" s="58" t="n">
        <v>118</v>
      </c>
      <c r="H60" s="56" t="n">
        <v>112</v>
      </c>
      <c r="I60" s="58" t="n">
        <v>115</v>
      </c>
      <c r="J60" s="56" t="n">
        <v>110</v>
      </c>
      <c r="K60" s="58" t="n">
        <v>113</v>
      </c>
      <c r="L60" s="28"/>
    </row>
    <row r="61" s="29" customFormat="true" ht="12.75" hidden="false" customHeight="true" outlineLevel="0" collapsed="false">
      <c r="A61" s="51" t="s">
        <v>46</v>
      </c>
      <c r="B61" s="40" t="s">
        <v>45</v>
      </c>
      <c r="C61" s="83" t="n">
        <v>54</v>
      </c>
      <c r="D61" s="84" t="n">
        <v>42</v>
      </c>
      <c r="E61" s="58" t="n">
        <v>40</v>
      </c>
      <c r="F61" s="56" t="n">
        <v>38</v>
      </c>
      <c r="G61" s="58" t="n">
        <v>40</v>
      </c>
      <c r="H61" s="56" t="n">
        <v>37</v>
      </c>
      <c r="I61" s="58" t="n">
        <v>39</v>
      </c>
      <c r="J61" s="56" t="n">
        <v>35</v>
      </c>
      <c r="K61" s="58" t="n">
        <v>38</v>
      </c>
      <c r="L61" s="28"/>
    </row>
    <row r="62" s="29" customFormat="true" ht="12.75" hidden="false" customHeight="true" outlineLevel="0" collapsed="false">
      <c r="A62" s="51" t="s">
        <v>47</v>
      </c>
      <c r="B62" s="40" t="s">
        <v>45</v>
      </c>
      <c r="C62" s="83" t="n">
        <v>60</v>
      </c>
      <c r="D62" s="84" t="n">
        <v>42</v>
      </c>
      <c r="E62" s="58" t="n">
        <v>40</v>
      </c>
      <c r="F62" s="56" t="n">
        <v>35</v>
      </c>
      <c r="G62" s="58" t="n">
        <v>40</v>
      </c>
      <c r="H62" s="56" t="n">
        <v>30</v>
      </c>
      <c r="I62" s="58" t="n">
        <v>35</v>
      </c>
      <c r="J62" s="56" t="n">
        <v>25</v>
      </c>
      <c r="K62" s="58" t="n">
        <v>30</v>
      </c>
      <c r="L62" s="28"/>
    </row>
    <row r="63" s="29" customFormat="true" ht="12.75" hidden="false" customHeight="true" outlineLevel="0" collapsed="false">
      <c r="A63" s="51" t="s">
        <v>48</v>
      </c>
      <c r="B63" s="40" t="s">
        <v>45</v>
      </c>
      <c r="C63" s="83" t="n">
        <v>254</v>
      </c>
      <c r="D63" s="84" t="n">
        <v>217</v>
      </c>
      <c r="E63" s="58" t="n">
        <v>210</v>
      </c>
      <c r="F63" s="56" t="n">
        <v>205</v>
      </c>
      <c r="G63" s="58" t="n">
        <v>210</v>
      </c>
      <c r="H63" s="56" t="n">
        <v>202</v>
      </c>
      <c r="I63" s="58" t="n">
        <v>207</v>
      </c>
      <c r="J63" s="56" t="n">
        <v>200</v>
      </c>
      <c r="K63" s="58" t="n">
        <v>205</v>
      </c>
      <c r="L63" s="28"/>
    </row>
    <row r="64" s="29" customFormat="true" ht="12.75" hidden="false" customHeight="true" outlineLevel="0" collapsed="false">
      <c r="A64" s="51" t="s">
        <v>49</v>
      </c>
      <c r="B64" s="40" t="s">
        <v>45</v>
      </c>
      <c r="C64" s="83" t="n">
        <v>2378</v>
      </c>
      <c r="D64" s="84" t="n">
        <v>2275</v>
      </c>
      <c r="E64" s="58" t="n">
        <v>2200</v>
      </c>
      <c r="F64" s="56" t="n">
        <v>2180</v>
      </c>
      <c r="G64" s="58" t="n">
        <v>2200</v>
      </c>
      <c r="H64" s="56" t="n">
        <v>2170</v>
      </c>
      <c r="I64" s="58" t="n">
        <v>2195</v>
      </c>
      <c r="J64" s="56" t="n">
        <v>2160</v>
      </c>
      <c r="K64" s="58" t="n">
        <v>2190</v>
      </c>
      <c r="L64" s="28"/>
    </row>
    <row r="65" s="29" customFormat="true" ht="18" hidden="false" customHeight="true" outlineLevel="0" collapsed="false">
      <c r="A65" s="30" t="s">
        <v>20</v>
      </c>
      <c r="B65" s="40"/>
      <c r="C65" s="52"/>
      <c r="D65" s="53"/>
      <c r="E65" s="54"/>
      <c r="F65" s="52"/>
      <c r="G65" s="54"/>
      <c r="H65" s="52"/>
      <c r="I65" s="54"/>
      <c r="J65" s="52"/>
      <c r="K65" s="54"/>
      <c r="L65" s="28"/>
    </row>
    <row r="66" s="29" customFormat="true" ht="12.75" hidden="false" customHeight="true" outlineLevel="0" collapsed="false">
      <c r="A66" s="51" t="s">
        <v>44</v>
      </c>
      <c r="B66" s="40" t="s">
        <v>45</v>
      </c>
      <c r="C66" s="83" t="n">
        <v>68</v>
      </c>
      <c r="D66" s="84" t="n">
        <v>50</v>
      </c>
      <c r="E66" s="58" t="n">
        <v>45</v>
      </c>
      <c r="F66" s="56" t="n">
        <v>43</v>
      </c>
      <c r="G66" s="58" t="n">
        <v>45</v>
      </c>
      <c r="H66" s="56" t="n">
        <v>42</v>
      </c>
      <c r="I66" s="58" t="n">
        <v>44</v>
      </c>
      <c r="J66" s="56" t="n">
        <v>40</v>
      </c>
      <c r="K66" s="58" t="n">
        <v>43</v>
      </c>
      <c r="L66" s="28"/>
    </row>
    <row r="67" s="29" customFormat="true" ht="12.75" hidden="false" customHeight="true" outlineLevel="0" collapsed="false">
      <c r="A67" s="51" t="s">
        <v>46</v>
      </c>
      <c r="B67" s="40" t="s">
        <v>45</v>
      </c>
      <c r="C67" s="83" t="n">
        <v>0</v>
      </c>
      <c r="D67" s="84" t="n">
        <v>0</v>
      </c>
      <c r="E67" s="58"/>
      <c r="F67" s="56"/>
      <c r="G67" s="58"/>
      <c r="H67" s="56"/>
      <c r="I67" s="58"/>
      <c r="J67" s="56"/>
      <c r="K67" s="58"/>
      <c r="L67" s="28"/>
    </row>
    <row r="68" s="29" customFormat="true" ht="12.75" hidden="false" customHeight="true" outlineLevel="0" collapsed="false">
      <c r="A68" s="51" t="s">
        <v>47</v>
      </c>
      <c r="B68" s="40" t="s">
        <v>45</v>
      </c>
      <c r="C68" s="83" t="n">
        <v>0</v>
      </c>
      <c r="D68" s="84" t="n">
        <v>0</v>
      </c>
      <c r="E68" s="58"/>
      <c r="F68" s="56"/>
      <c r="G68" s="58"/>
      <c r="H68" s="56"/>
      <c r="I68" s="58"/>
      <c r="J68" s="56"/>
      <c r="K68" s="58"/>
      <c r="L68" s="28"/>
    </row>
    <row r="69" s="29" customFormat="true" ht="12.75" hidden="false" customHeight="true" outlineLevel="0" collapsed="false">
      <c r="A69" s="51" t="s">
        <v>48</v>
      </c>
      <c r="B69" s="40" t="s">
        <v>45</v>
      </c>
      <c r="C69" s="83" t="n">
        <v>0</v>
      </c>
      <c r="D69" s="84" t="n">
        <v>0</v>
      </c>
      <c r="E69" s="58"/>
      <c r="F69" s="56"/>
      <c r="G69" s="58"/>
      <c r="H69" s="56"/>
      <c r="I69" s="58"/>
      <c r="J69" s="56"/>
      <c r="K69" s="58"/>
      <c r="L69" s="28"/>
    </row>
    <row r="70" s="29" customFormat="true" ht="13.5" hidden="false" customHeight="true" outlineLevel="0" collapsed="false">
      <c r="A70" s="65" t="s">
        <v>49</v>
      </c>
      <c r="B70" s="66" t="s">
        <v>45</v>
      </c>
      <c r="C70" s="85" t="n">
        <v>0</v>
      </c>
      <c r="D70" s="86" t="n">
        <v>0</v>
      </c>
      <c r="E70" s="87"/>
      <c r="F70" s="88"/>
      <c r="G70" s="87"/>
      <c r="H70" s="88"/>
      <c r="I70" s="87"/>
      <c r="J70" s="88"/>
      <c r="K70" s="87"/>
      <c r="L70" s="70"/>
    </row>
    <row r="71" s="29" customFormat="true" ht="12.75" hidden="false" customHeight="true" outlineLevel="0" collapsed="false">
      <c r="A71" s="23" t="s">
        <v>50</v>
      </c>
      <c r="B71" s="24"/>
      <c r="C71" s="77"/>
      <c r="D71" s="78"/>
      <c r="E71" s="79"/>
      <c r="F71" s="77"/>
      <c r="G71" s="79"/>
      <c r="H71" s="77"/>
      <c r="I71" s="79"/>
      <c r="J71" s="77"/>
      <c r="K71" s="79"/>
      <c r="L71" s="71"/>
    </row>
    <row r="72" s="35" customFormat="true" ht="12.75" hidden="false" customHeight="true" outlineLevel="0" collapsed="false">
      <c r="A72" s="30" t="s">
        <v>12</v>
      </c>
      <c r="B72" s="31"/>
      <c r="C72" s="32"/>
      <c r="D72" s="33"/>
      <c r="E72" s="34"/>
      <c r="F72" s="32"/>
      <c r="G72" s="34"/>
      <c r="H72" s="32"/>
      <c r="I72" s="34"/>
      <c r="J72" s="32"/>
      <c r="K72" s="34"/>
      <c r="L72" s="28"/>
    </row>
    <row r="73" s="35" customFormat="true" ht="12.75" hidden="false" customHeight="true" outlineLevel="0" collapsed="false">
      <c r="A73" s="30" t="s">
        <v>51</v>
      </c>
      <c r="B73" s="31" t="s">
        <v>52</v>
      </c>
      <c r="C73" s="32" t="n">
        <f aca="false">SUM(C80,C87,C94)</f>
        <v>2930</v>
      </c>
      <c r="D73" s="33" t="n">
        <f aca="false">SUM(D80,D87,D94)</f>
        <v>2299.064</v>
      </c>
      <c r="E73" s="34" t="n">
        <f aca="false">SUM(E80,E87,E94)</f>
        <v>1946.18</v>
      </c>
      <c r="F73" s="32" t="n">
        <f aca="false">SUM(F80,F87,F94)</f>
        <v>1899</v>
      </c>
      <c r="G73" s="34" t="n">
        <f aca="false">SUM(G80,G87,G94)</f>
        <v>1962.6</v>
      </c>
      <c r="H73" s="32" t="n">
        <f aca="false">SUM(H80,H87,H94)</f>
        <v>1853.2</v>
      </c>
      <c r="I73" s="34" t="n">
        <f aca="false">SUM(I80,I87,I94)</f>
        <v>2362</v>
      </c>
      <c r="J73" s="32" t="n">
        <f aca="false">SUM(J80,J87,J94)</f>
        <v>1818</v>
      </c>
      <c r="K73" s="34" t="n">
        <f aca="false">SUM(K80,K87,K94)</f>
        <v>2413</v>
      </c>
      <c r="L73" s="28"/>
    </row>
    <row r="74" s="35" customFormat="true" ht="12.75" hidden="false" customHeight="true" outlineLevel="0" collapsed="false">
      <c r="A74" s="30" t="s">
        <v>53</v>
      </c>
      <c r="B74" s="31" t="s">
        <v>52</v>
      </c>
      <c r="C74" s="32" t="n">
        <f aca="false">SUM(C81,C88,C95)</f>
        <v>691.1</v>
      </c>
      <c r="D74" s="33" t="n">
        <f aca="false">SUM(D81,D88,D95)</f>
        <v>764.548</v>
      </c>
      <c r="E74" s="34" t="n">
        <f aca="false">SUM(E81,E88,E95)</f>
        <v>764</v>
      </c>
      <c r="F74" s="32" t="n">
        <f aca="false">SUM(F81,F88,F95)</f>
        <v>754</v>
      </c>
      <c r="G74" s="34" t="n">
        <f aca="false">SUM(G81,G88,G95)</f>
        <v>766</v>
      </c>
      <c r="H74" s="32" t="n">
        <f aca="false">SUM(H81,H88,H95)</f>
        <v>744</v>
      </c>
      <c r="I74" s="34" t="n">
        <f aca="false">SUM(I81,I88,I95)</f>
        <v>763</v>
      </c>
      <c r="J74" s="32" t="n">
        <f aca="false">SUM(J81,J88,J95)</f>
        <v>734</v>
      </c>
      <c r="K74" s="34" t="n">
        <f aca="false">SUM(K81,K88,K95)</f>
        <v>760</v>
      </c>
      <c r="L74" s="28"/>
    </row>
    <row r="75" s="35" customFormat="true" ht="12.75" hidden="false" customHeight="true" outlineLevel="0" collapsed="false">
      <c r="A75" s="30" t="s">
        <v>54</v>
      </c>
      <c r="B75" s="31" t="s">
        <v>52</v>
      </c>
      <c r="C75" s="32" t="n">
        <f aca="false">SUM(C82,C89,C96)</f>
        <v>775.1</v>
      </c>
      <c r="D75" s="33" t="n">
        <f aca="false">SUM(D82,D89,D96)</f>
        <v>664.683</v>
      </c>
      <c r="E75" s="34" t="n">
        <f aca="false">SUM(E82,E89,E96)</f>
        <v>657.8</v>
      </c>
      <c r="F75" s="32" t="n">
        <f aca="false">SUM(F82,F89,F96)</f>
        <v>627.8</v>
      </c>
      <c r="G75" s="34" t="n">
        <f aca="false">SUM(G82,G89,G96)</f>
        <v>647.9</v>
      </c>
      <c r="H75" s="32" t="n">
        <f aca="false">SUM(H82,H89,H96)</f>
        <v>617.7</v>
      </c>
      <c r="I75" s="34" t="n">
        <f aca="false">SUM(I82,I89,I96)</f>
        <v>637.9</v>
      </c>
      <c r="J75" s="32" t="n">
        <f aca="false">SUM(J82,J89,J96)</f>
        <v>607.6</v>
      </c>
      <c r="K75" s="34" t="n">
        <f aca="false">SUM(K82,K89,K96)</f>
        <v>627.9</v>
      </c>
      <c r="L75" s="28"/>
    </row>
    <row r="76" s="35" customFormat="true" ht="12.75" hidden="false" customHeight="true" outlineLevel="0" collapsed="false">
      <c r="A76" s="30" t="s">
        <v>55</v>
      </c>
      <c r="B76" s="31" t="s">
        <v>52</v>
      </c>
      <c r="C76" s="32" t="n">
        <f aca="false">SUM(C83,C90,C97)</f>
        <v>429</v>
      </c>
      <c r="D76" s="33" t="n">
        <f aca="false">SUM(D83,D90,D97)</f>
        <v>443</v>
      </c>
      <c r="E76" s="34" t="n">
        <f aca="false">SUM(E83,E90,E97)</f>
        <v>423.8</v>
      </c>
      <c r="F76" s="32" t="n">
        <f aca="false">SUM(F83,F90,F97)</f>
        <v>418.7</v>
      </c>
      <c r="G76" s="34" t="n">
        <f aca="false">SUM(G83,G90,G97)</f>
        <v>425.8</v>
      </c>
      <c r="H76" s="32" t="n">
        <f aca="false">SUM(H83,H90,H97)</f>
        <v>415.6</v>
      </c>
      <c r="I76" s="34" t="n">
        <f aca="false">SUM(I83,I90,I97)</f>
        <v>432.7</v>
      </c>
      <c r="J76" s="32" t="n">
        <f aca="false">SUM(J83,J90,J97)</f>
        <v>410.5</v>
      </c>
      <c r="K76" s="34" t="n">
        <f aca="false">SUM(K83,K90,K97)</f>
        <v>435.7</v>
      </c>
      <c r="L76" s="28"/>
    </row>
    <row r="77" s="35" customFormat="true" ht="12.75" hidden="false" customHeight="true" outlineLevel="0" collapsed="false">
      <c r="A77" s="30" t="s">
        <v>56</v>
      </c>
      <c r="B77" s="31" t="s">
        <v>52</v>
      </c>
      <c r="C77" s="32" t="n">
        <f aca="false">SUM(C84,C91,C98)</f>
        <v>5116</v>
      </c>
      <c r="D77" s="33" t="n">
        <f aca="false">SUM(D84,D91,D98)</f>
        <v>4856</v>
      </c>
      <c r="E77" s="34" t="n">
        <f aca="false">SUM(E84,E91,E98)</f>
        <v>3873.6</v>
      </c>
      <c r="F77" s="32" t="n">
        <f aca="false">SUM(F84,F91,F98)</f>
        <v>3896.7</v>
      </c>
      <c r="G77" s="34" t="n">
        <f aca="false">SUM(G84,G91,G98)</f>
        <v>4001</v>
      </c>
      <c r="H77" s="32" t="n">
        <f aca="false">SUM(H84,H91,H98)</f>
        <v>3873</v>
      </c>
      <c r="I77" s="34" t="n">
        <f aca="false">SUM(I84,I91,I98)</f>
        <v>4032.2</v>
      </c>
      <c r="J77" s="32" t="n">
        <f aca="false">SUM(J84,J91,J98)</f>
        <v>3914.5</v>
      </c>
      <c r="K77" s="34" t="n">
        <f aca="false">SUM(K84,K91,K98)</f>
        <v>4239</v>
      </c>
      <c r="L77" s="28"/>
    </row>
    <row r="78" s="35" customFormat="true" ht="12.75" hidden="false" customHeight="true" outlineLevel="0" collapsed="false">
      <c r="A78" s="30" t="s">
        <v>57</v>
      </c>
      <c r="B78" s="31" t="s">
        <v>58</v>
      </c>
      <c r="C78" s="32" t="n">
        <f aca="false">SUM(C85,C92,C99)</f>
        <v>344</v>
      </c>
      <c r="D78" s="33" t="n">
        <f aca="false">SUM(D85,D92,D99)</f>
        <v>321</v>
      </c>
      <c r="E78" s="34" t="n">
        <f aca="false">SUM(E85,E92,E99)</f>
        <v>311</v>
      </c>
      <c r="F78" s="32" t="n">
        <f aca="false">SUM(F85,F92,F99)</f>
        <v>310</v>
      </c>
      <c r="G78" s="34" t="n">
        <f aca="false">SUM(G85,G92,G99)</f>
        <v>311</v>
      </c>
      <c r="H78" s="32" t="n">
        <f aca="false">SUM(H85,H92,H99)</f>
        <v>305</v>
      </c>
      <c r="I78" s="34" t="n">
        <f aca="false">SUM(I85,I92,I99)</f>
        <v>310</v>
      </c>
      <c r="J78" s="32" t="n">
        <f aca="false">SUM(J85,J92,J99)</f>
        <v>300</v>
      </c>
      <c r="K78" s="34" t="n">
        <f aca="false">SUM(K85,K92,K99)</f>
        <v>308</v>
      </c>
      <c r="L78" s="28"/>
    </row>
    <row r="79" s="29" customFormat="true" ht="12.75" hidden="false" customHeight="true" outlineLevel="0" collapsed="false">
      <c r="A79" s="30" t="s">
        <v>18</v>
      </c>
      <c r="B79" s="40"/>
      <c r="C79" s="44"/>
      <c r="D79" s="42"/>
      <c r="E79" s="43"/>
      <c r="F79" s="44"/>
      <c r="G79" s="43"/>
      <c r="H79" s="44"/>
      <c r="I79" s="43"/>
      <c r="J79" s="44"/>
      <c r="K79" s="43"/>
      <c r="L79" s="28"/>
    </row>
    <row r="80" s="29" customFormat="true" ht="12.75" hidden="false" customHeight="true" outlineLevel="0" collapsed="false">
      <c r="A80" s="51" t="s">
        <v>51</v>
      </c>
      <c r="B80" s="40" t="s">
        <v>52</v>
      </c>
      <c r="C80" s="41" t="n">
        <v>2298.1</v>
      </c>
      <c r="D80" s="89" t="n">
        <v>1883.1</v>
      </c>
      <c r="E80" s="47" t="n">
        <v>1540.48</v>
      </c>
      <c r="F80" s="45" t="n">
        <v>1508</v>
      </c>
      <c r="G80" s="47" t="n">
        <v>1557.6</v>
      </c>
      <c r="H80" s="45" t="n">
        <v>1473.2</v>
      </c>
      <c r="I80" s="47" t="n">
        <v>1965</v>
      </c>
      <c r="J80" s="45" t="n">
        <v>1450</v>
      </c>
      <c r="K80" s="47" t="n">
        <v>2015</v>
      </c>
      <c r="L80" s="28"/>
    </row>
    <row r="81" s="29" customFormat="true" ht="12.75" hidden="false" customHeight="true" outlineLevel="0" collapsed="false">
      <c r="A81" s="51" t="s">
        <v>53</v>
      </c>
      <c r="B81" s="40" t="s">
        <v>52</v>
      </c>
      <c r="C81" s="41" t="n">
        <v>0</v>
      </c>
      <c r="D81" s="89" t="n">
        <v>0</v>
      </c>
      <c r="E81" s="47"/>
      <c r="F81" s="45"/>
      <c r="G81" s="47"/>
      <c r="H81" s="45"/>
      <c r="I81" s="47"/>
      <c r="J81" s="45"/>
      <c r="K81" s="47"/>
      <c r="L81" s="28"/>
    </row>
    <row r="82" s="29" customFormat="true" ht="12.75" hidden="false" customHeight="true" outlineLevel="0" collapsed="false">
      <c r="A82" s="51" t="s">
        <v>54</v>
      </c>
      <c r="B82" s="40" t="s">
        <v>52</v>
      </c>
      <c r="C82" s="41" t="n">
        <v>0</v>
      </c>
      <c r="D82" s="89" t="n">
        <v>0</v>
      </c>
      <c r="E82" s="47"/>
      <c r="F82" s="45"/>
      <c r="G82" s="47"/>
      <c r="H82" s="45"/>
      <c r="I82" s="47"/>
      <c r="J82" s="45"/>
      <c r="K82" s="47"/>
      <c r="L82" s="28"/>
    </row>
    <row r="83" s="29" customFormat="true" ht="12.75" hidden="false" customHeight="true" outlineLevel="0" collapsed="false">
      <c r="A83" s="51" t="s">
        <v>55</v>
      </c>
      <c r="B83" s="40" t="s">
        <v>52</v>
      </c>
      <c r="C83" s="41" t="n">
        <v>234</v>
      </c>
      <c r="D83" s="89" t="n">
        <v>272</v>
      </c>
      <c r="E83" s="47" t="n">
        <v>273</v>
      </c>
      <c r="F83" s="45" t="n">
        <v>273</v>
      </c>
      <c r="G83" s="47" t="n">
        <v>275</v>
      </c>
      <c r="H83" s="45" t="n">
        <v>272</v>
      </c>
      <c r="I83" s="47" t="n">
        <v>284</v>
      </c>
      <c r="J83" s="45" t="n">
        <v>271</v>
      </c>
      <c r="K83" s="47" t="n">
        <v>290</v>
      </c>
      <c r="L83" s="28"/>
    </row>
    <row r="84" s="29" customFormat="true" ht="12.75" hidden="false" customHeight="true" outlineLevel="0" collapsed="false">
      <c r="A84" s="51" t="s">
        <v>56</v>
      </c>
      <c r="B84" s="40" t="s">
        <v>52</v>
      </c>
      <c r="C84" s="41" t="n">
        <v>4728</v>
      </c>
      <c r="D84" s="89" t="n">
        <v>4541</v>
      </c>
      <c r="E84" s="47" t="n">
        <v>3561.6</v>
      </c>
      <c r="F84" s="45" t="n">
        <v>3599.7</v>
      </c>
      <c r="G84" s="47" t="n">
        <v>3689</v>
      </c>
      <c r="H84" s="45" t="n">
        <v>3638</v>
      </c>
      <c r="I84" s="47" t="n">
        <v>3758.2</v>
      </c>
      <c r="J84" s="45" t="n">
        <v>3719.5</v>
      </c>
      <c r="K84" s="47" t="n">
        <v>4004</v>
      </c>
      <c r="L84" s="28"/>
    </row>
    <row r="85" s="29" customFormat="true" ht="12.75" hidden="false" customHeight="true" outlineLevel="0" collapsed="false">
      <c r="A85" s="51" t="s">
        <v>57</v>
      </c>
      <c r="B85" s="40" t="s">
        <v>58</v>
      </c>
      <c r="C85" s="41" t="n">
        <v>0</v>
      </c>
      <c r="D85" s="89" t="n">
        <v>0</v>
      </c>
      <c r="E85" s="47"/>
      <c r="F85" s="45"/>
      <c r="G85" s="47"/>
      <c r="H85" s="45"/>
      <c r="I85" s="47"/>
      <c r="J85" s="45"/>
      <c r="K85" s="47"/>
      <c r="L85" s="28"/>
    </row>
    <row r="86" s="29" customFormat="true" ht="12.75" hidden="false" customHeight="true" outlineLevel="0" collapsed="false">
      <c r="A86" s="30" t="s">
        <v>19</v>
      </c>
      <c r="B86" s="40"/>
      <c r="C86" s="44"/>
      <c r="D86" s="42"/>
      <c r="E86" s="43"/>
      <c r="F86" s="44"/>
      <c r="G86" s="43"/>
      <c r="H86" s="44"/>
      <c r="I86" s="43"/>
      <c r="J86" s="44"/>
      <c r="K86" s="43"/>
      <c r="L86" s="28"/>
    </row>
    <row r="87" s="29" customFormat="true" ht="12.75" hidden="false" customHeight="true" outlineLevel="0" collapsed="false">
      <c r="A87" s="51" t="s">
        <v>51</v>
      </c>
      <c r="B87" s="40" t="s">
        <v>52</v>
      </c>
      <c r="C87" s="41" t="n">
        <v>243.5</v>
      </c>
      <c r="D87" s="89" t="n">
        <v>205.964</v>
      </c>
      <c r="E87" s="47" t="n">
        <v>200</v>
      </c>
      <c r="F87" s="45" t="n">
        <v>191</v>
      </c>
      <c r="G87" s="47" t="n">
        <v>200</v>
      </c>
      <c r="H87" s="45" t="n">
        <v>183</v>
      </c>
      <c r="I87" s="47" t="n">
        <v>193</v>
      </c>
      <c r="J87" s="45" t="n">
        <v>174</v>
      </c>
      <c r="K87" s="47" t="n">
        <v>192</v>
      </c>
      <c r="L87" s="28"/>
    </row>
    <row r="88" s="29" customFormat="true" ht="12.75" hidden="false" customHeight="true" outlineLevel="0" collapsed="false">
      <c r="A88" s="51" t="s">
        <v>53</v>
      </c>
      <c r="B88" s="40" t="s">
        <v>52</v>
      </c>
      <c r="C88" s="41" t="n">
        <v>571.1</v>
      </c>
      <c r="D88" s="89" t="n">
        <v>560.548</v>
      </c>
      <c r="E88" s="47" t="n">
        <v>560</v>
      </c>
      <c r="F88" s="45" t="n">
        <v>550</v>
      </c>
      <c r="G88" s="47" t="n">
        <v>560</v>
      </c>
      <c r="H88" s="45" t="n">
        <v>540</v>
      </c>
      <c r="I88" s="47" t="n">
        <v>555</v>
      </c>
      <c r="J88" s="45" t="n">
        <v>530</v>
      </c>
      <c r="K88" s="47" t="n">
        <v>550</v>
      </c>
      <c r="L88" s="28"/>
    </row>
    <row r="89" s="29" customFormat="true" ht="12.75" hidden="false" customHeight="true" outlineLevel="0" collapsed="false">
      <c r="A89" s="51" t="s">
        <v>54</v>
      </c>
      <c r="B89" s="40" t="s">
        <v>52</v>
      </c>
      <c r="C89" s="41" t="n">
        <v>759.1</v>
      </c>
      <c r="D89" s="89" t="n">
        <v>656.833</v>
      </c>
      <c r="E89" s="47" t="n">
        <v>650</v>
      </c>
      <c r="F89" s="45" t="n">
        <v>620</v>
      </c>
      <c r="G89" s="47" t="n">
        <v>640</v>
      </c>
      <c r="H89" s="45" t="n">
        <v>610</v>
      </c>
      <c r="I89" s="47" t="n">
        <v>630</v>
      </c>
      <c r="J89" s="45" t="n">
        <v>600</v>
      </c>
      <c r="K89" s="47" t="n">
        <v>620</v>
      </c>
      <c r="L89" s="28"/>
    </row>
    <row r="90" s="29" customFormat="true" ht="12.75" hidden="false" customHeight="true" outlineLevel="0" collapsed="false">
      <c r="A90" s="51" t="s">
        <v>55</v>
      </c>
      <c r="B90" s="40" t="s">
        <v>52</v>
      </c>
      <c r="C90" s="41" t="n">
        <v>182</v>
      </c>
      <c r="D90" s="89" t="n">
        <v>165</v>
      </c>
      <c r="E90" s="47" t="n">
        <v>145</v>
      </c>
      <c r="F90" s="45" t="n">
        <v>140</v>
      </c>
      <c r="G90" s="47" t="n">
        <v>145</v>
      </c>
      <c r="H90" s="45" t="n">
        <v>138</v>
      </c>
      <c r="I90" s="47" t="n">
        <v>143</v>
      </c>
      <c r="J90" s="45" t="n">
        <v>134</v>
      </c>
      <c r="K90" s="47" t="n">
        <v>140</v>
      </c>
      <c r="L90" s="28"/>
    </row>
    <row r="91" s="29" customFormat="true" ht="12.75" hidden="false" customHeight="true" outlineLevel="0" collapsed="false">
      <c r="A91" s="51" t="s">
        <v>56</v>
      </c>
      <c r="B91" s="40" t="s">
        <v>52</v>
      </c>
      <c r="C91" s="41" t="n">
        <v>388</v>
      </c>
      <c r="D91" s="89" t="n">
        <v>315</v>
      </c>
      <c r="E91" s="47" t="n">
        <v>312</v>
      </c>
      <c r="F91" s="45" t="n">
        <v>297</v>
      </c>
      <c r="G91" s="47" t="n">
        <v>312</v>
      </c>
      <c r="H91" s="45" t="n">
        <v>235</v>
      </c>
      <c r="I91" s="47" t="n">
        <v>274</v>
      </c>
      <c r="J91" s="45" t="n">
        <v>195</v>
      </c>
      <c r="K91" s="47" t="n">
        <v>235</v>
      </c>
      <c r="L91" s="28"/>
    </row>
    <row r="92" s="29" customFormat="true" ht="12.75" hidden="false" customHeight="true" outlineLevel="0" collapsed="false">
      <c r="A92" s="51" t="s">
        <v>57</v>
      </c>
      <c r="B92" s="40" t="s">
        <v>58</v>
      </c>
      <c r="C92" s="90" t="n">
        <v>344</v>
      </c>
      <c r="D92" s="91" t="n">
        <v>321</v>
      </c>
      <c r="E92" s="92" t="n">
        <v>311</v>
      </c>
      <c r="F92" s="93" t="n">
        <v>310</v>
      </c>
      <c r="G92" s="92" t="n">
        <v>311</v>
      </c>
      <c r="H92" s="93" t="n">
        <v>305</v>
      </c>
      <c r="I92" s="92" t="n">
        <v>310</v>
      </c>
      <c r="J92" s="93" t="n">
        <v>300</v>
      </c>
      <c r="K92" s="92" t="n">
        <v>308</v>
      </c>
      <c r="L92" s="28"/>
    </row>
    <row r="93" s="29" customFormat="true" ht="18" hidden="false" customHeight="true" outlineLevel="0" collapsed="false">
      <c r="A93" s="30" t="s">
        <v>20</v>
      </c>
      <c r="B93" s="40"/>
      <c r="C93" s="44"/>
      <c r="D93" s="42"/>
      <c r="E93" s="43"/>
      <c r="F93" s="44"/>
      <c r="G93" s="43"/>
      <c r="H93" s="44"/>
      <c r="I93" s="43"/>
      <c r="J93" s="44"/>
      <c r="K93" s="43"/>
      <c r="L93" s="28"/>
    </row>
    <row r="94" s="29" customFormat="true" ht="12.75" hidden="false" customHeight="true" outlineLevel="0" collapsed="false">
      <c r="A94" s="51" t="s">
        <v>51</v>
      </c>
      <c r="B94" s="40" t="s">
        <v>52</v>
      </c>
      <c r="C94" s="41" t="n">
        <v>388.4</v>
      </c>
      <c r="D94" s="89" t="n">
        <v>210</v>
      </c>
      <c r="E94" s="47" t="n">
        <v>205.7</v>
      </c>
      <c r="F94" s="45" t="n">
        <v>200</v>
      </c>
      <c r="G94" s="47" t="n">
        <v>205</v>
      </c>
      <c r="H94" s="45" t="n">
        <v>197</v>
      </c>
      <c r="I94" s="47" t="n">
        <v>204</v>
      </c>
      <c r="J94" s="45" t="n">
        <v>194</v>
      </c>
      <c r="K94" s="47" t="n">
        <v>206</v>
      </c>
      <c r="L94" s="28"/>
    </row>
    <row r="95" s="29" customFormat="true" ht="12.75" hidden="false" customHeight="true" outlineLevel="0" collapsed="false">
      <c r="A95" s="51" t="s">
        <v>53</v>
      </c>
      <c r="B95" s="40" t="s">
        <v>52</v>
      </c>
      <c r="C95" s="41" t="n">
        <v>120</v>
      </c>
      <c r="D95" s="89" t="n">
        <v>204</v>
      </c>
      <c r="E95" s="47" t="n">
        <v>204</v>
      </c>
      <c r="F95" s="45" t="n">
        <v>204</v>
      </c>
      <c r="G95" s="47" t="n">
        <v>206</v>
      </c>
      <c r="H95" s="45" t="n">
        <v>204</v>
      </c>
      <c r="I95" s="47" t="n">
        <v>208</v>
      </c>
      <c r="J95" s="45" t="n">
        <v>204</v>
      </c>
      <c r="K95" s="47" t="n">
        <v>210</v>
      </c>
      <c r="L95" s="28"/>
    </row>
    <row r="96" s="29" customFormat="true" ht="12.75" hidden="false" customHeight="true" outlineLevel="0" collapsed="false">
      <c r="A96" s="51" t="s">
        <v>54</v>
      </c>
      <c r="B96" s="40" t="s">
        <v>52</v>
      </c>
      <c r="C96" s="41" t="n">
        <v>16</v>
      </c>
      <c r="D96" s="89" t="n">
        <v>7.85</v>
      </c>
      <c r="E96" s="47" t="n">
        <v>7.8</v>
      </c>
      <c r="F96" s="45" t="n">
        <v>7.8</v>
      </c>
      <c r="G96" s="47" t="n">
        <v>7.9</v>
      </c>
      <c r="H96" s="45" t="n">
        <v>7.7</v>
      </c>
      <c r="I96" s="47" t="n">
        <v>7.9</v>
      </c>
      <c r="J96" s="45" t="n">
        <v>7.6</v>
      </c>
      <c r="K96" s="47" t="n">
        <v>7.9</v>
      </c>
      <c r="L96" s="28"/>
    </row>
    <row r="97" s="29" customFormat="true" ht="12.75" hidden="false" customHeight="true" outlineLevel="0" collapsed="false">
      <c r="A97" s="51" t="s">
        <v>55</v>
      </c>
      <c r="B97" s="40" t="s">
        <v>52</v>
      </c>
      <c r="C97" s="41" t="n">
        <v>13</v>
      </c>
      <c r="D97" s="89" t="n">
        <v>6</v>
      </c>
      <c r="E97" s="47" t="n">
        <v>5.8</v>
      </c>
      <c r="F97" s="45" t="n">
        <v>5.7</v>
      </c>
      <c r="G97" s="47" t="n">
        <v>5.8</v>
      </c>
      <c r="H97" s="45" t="n">
        <v>5.6</v>
      </c>
      <c r="I97" s="47" t="n">
        <v>5.7</v>
      </c>
      <c r="J97" s="45" t="n">
        <v>5.5</v>
      </c>
      <c r="K97" s="47" t="n">
        <v>5.7</v>
      </c>
      <c r="L97" s="28"/>
    </row>
    <row r="98" s="29" customFormat="true" ht="12.75" hidden="false" customHeight="true" outlineLevel="0" collapsed="false">
      <c r="A98" s="51" t="s">
        <v>56</v>
      </c>
      <c r="B98" s="40" t="s">
        <v>52</v>
      </c>
      <c r="C98" s="41" t="n">
        <v>0</v>
      </c>
      <c r="D98" s="89" t="n">
        <v>0</v>
      </c>
      <c r="E98" s="47"/>
      <c r="F98" s="45"/>
      <c r="G98" s="47"/>
      <c r="H98" s="45"/>
      <c r="I98" s="47"/>
      <c r="J98" s="45"/>
      <c r="K98" s="47"/>
      <c r="L98" s="28"/>
    </row>
    <row r="99" s="29" customFormat="true" ht="12.75" hidden="false" customHeight="true" outlineLevel="0" collapsed="false">
      <c r="A99" s="65" t="s">
        <v>57</v>
      </c>
      <c r="B99" s="66" t="s">
        <v>58</v>
      </c>
      <c r="C99" s="94" t="n">
        <v>0</v>
      </c>
      <c r="D99" s="95" t="n">
        <v>0</v>
      </c>
      <c r="E99" s="96"/>
      <c r="F99" s="97"/>
      <c r="G99" s="96"/>
      <c r="H99" s="97"/>
      <c r="I99" s="96"/>
      <c r="J99" s="97"/>
      <c r="K99" s="96"/>
      <c r="L99" s="70"/>
    </row>
    <row r="100" s="103" customFormat="true" ht="18" hidden="false" customHeight="true" outlineLevel="0" collapsed="false">
      <c r="A100" s="98" t="s">
        <v>59</v>
      </c>
      <c r="B100" s="99"/>
      <c r="C100" s="100"/>
      <c r="D100" s="101"/>
      <c r="E100" s="102"/>
      <c r="F100" s="100"/>
      <c r="G100" s="102"/>
      <c r="H100" s="100"/>
      <c r="I100" s="102"/>
      <c r="J100" s="100"/>
      <c r="K100" s="102"/>
      <c r="L100" s="71"/>
    </row>
    <row r="101" s="103" customFormat="true" ht="12.75" hidden="false" customHeight="true" outlineLevel="0" collapsed="false">
      <c r="A101" s="36" t="s">
        <v>60</v>
      </c>
      <c r="B101" s="104"/>
      <c r="C101" s="105"/>
      <c r="D101" s="106"/>
      <c r="E101" s="107"/>
      <c r="F101" s="105"/>
      <c r="G101" s="107"/>
      <c r="H101" s="105"/>
      <c r="I101" s="107"/>
      <c r="J101" s="105"/>
      <c r="K101" s="107"/>
      <c r="L101" s="28"/>
    </row>
    <row r="102" s="112" customFormat="true" ht="12.75" hidden="false" customHeight="true" outlineLevel="0" collapsed="false">
      <c r="A102" s="39" t="s">
        <v>61</v>
      </c>
      <c r="B102" s="108" t="s">
        <v>62</v>
      </c>
      <c r="C102" s="109"/>
      <c r="D102" s="110" t="n">
        <v>8.496</v>
      </c>
      <c r="E102" s="111"/>
      <c r="F102" s="109"/>
      <c r="G102" s="111"/>
      <c r="H102" s="109"/>
      <c r="I102" s="111"/>
      <c r="J102" s="109"/>
      <c r="K102" s="111"/>
      <c r="L102" s="28"/>
    </row>
    <row r="103" s="112" customFormat="true" ht="12.75" hidden="false" customHeight="true" outlineLevel="0" collapsed="false">
      <c r="A103" s="39" t="s">
        <v>53</v>
      </c>
      <c r="B103" s="108" t="s">
        <v>62</v>
      </c>
      <c r="C103" s="109"/>
      <c r="D103" s="110" t="n">
        <v>22.176</v>
      </c>
      <c r="E103" s="111"/>
      <c r="F103" s="109"/>
      <c r="G103" s="111"/>
      <c r="H103" s="109"/>
      <c r="I103" s="111"/>
      <c r="J103" s="109"/>
      <c r="K103" s="111"/>
      <c r="L103" s="28"/>
    </row>
    <row r="104" s="112" customFormat="true" ht="12.75" hidden="false" customHeight="true" outlineLevel="0" collapsed="false">
      <c r="A104" s="39" t="s">
        <v>54</v>
      </c>
      <c r="B104" s="108" t="s">
        <v>62</v>
      </c>
      <c r="C104" s="109"/>
      <c r="D104" s="110" t="n">
        <v>34.203</v>
      </c>
      <c r="E104" s="111"/>
      <c r="F104" s="109"/>
      <c r="G104" s="111"/>
      <c r="H104" s="109"/>
      <c r="I104" s="111"/>
      <c r="J104" s="109"/>
      <c r="K104" s="111"/>
      <c r="L104" s="28"/>
    </row>
    <row r="105" s="112" customFormat="true" ht="12.75" hidden="false" customHeight="true" outlineLevel="0" collapsed="false">
      <c r="A105" s="39" t="s">
        <v>55</v>
      </c>
      <c r="B105" s="108" t="s">
        <v>62</v>
      </c>
      <c r="C105" s="109"/>
      <c r="D105" s="110" t="n">
        <v>118.24</v>
      </c>
      <c r="E105" s="111"/>
      <c r="F105" s="109"/>
      <c r="G105" s="111"/>
      <c r="H105" s="109"/>
      <c r="I105" s="111"/>
      <c r="J105" s="109"/>
      <c r="K105" s="111"/>
      <c r="L105" s="28"/>
    </row>
    <row r="106" s="112" customFormat="true" ht="12.75" hidden="false" customHeight="true" outlineLevel="0" collapsed="false">
      <c r="A106" s="39" t="s">
        <v>56</v>
      </c>
      <c r="B106" s="108" t="s">
        <v>62</v>
      </c>
      <c r="C106" s="109"/>
      <c r="D106" s="110" t="n">
        <v>28.547</v>
      </c>
      <c r="E106" s="111"/>
      <c r="F106" s="109"/>
      <c r="G106" s="111"/>
      <c r="H106" s="109"/>
      <c r="I106" s="111"/>
      <c r="J106" s="109"/>
      <c r="K106" s="111"/>
      <c r="L106" s="28"/>
    </row>
    <row r="107" s="112" customFormat="true" ht="12.75" hidden="false" customHeight="true" outlineLevel="0" collapsed="false">
      <c r="A107" s="39" t="s">
        <v>57</v>
      </c>
      <c r="B107" s="108" t="s">
        <v>63</v>
      </c>
      <c r="C107" s="109"/>
      <c r="D107" s="110" t="n">
        <v>6.317</v>
      </c>
      <c r="E107" s="111"/>
      <c r="F107" s="109"/>
      <c r="G107" s="111"/>
      <c r="H107" s="109"/>
      <c r="I107" s="111"/>
      <c r="J107" s="109"/>
      <c r="K107" s="111"/>
      <c r="L107" s="28"/>
    </row>
    <row r="108" s="103" customFormat="true" ht="18" hidden="false" customHeight="true" outlineLevel="0" collapsed="false">
      <c r="A108" s="36" t="s">
        <v>64</v>
      </c>
      <c r="B108" s="104"/>
      <c r="C108" s="105"/>
      <c r="D108" s="106"/>
      <c r="E108" s="107"/>
      <c r="F108" s="105"/>
      <c r="G108" s="107"/>
      <c r="H108" s="105"/>
      <c r="I108" s="107"/>
      <c r="J108" s="105"/>
      <c r="K108" s="107"/>
      <c r="L108" s="28"/>
    </row>
    <row r="109" s="103" customFormat="true" ht="12.75" hidden="false" customHeight="true" outlineLevel="0" collapsed="false">
      <c r="A109" s="36" t="s">
        <v>65</v>
      </c>
      <c r="B109" s="104" t="s">
        <v>66</v>
      </c>
      <c r="C109" s="113" t="n">
        <f aca="false">SUM(C110:C112)</f>
        <v>265674.3189</v>
      </c>
      <c r="D109" s="114" t="n">
        <f aca="false">SUM(D110:D112)</f>
        <v>252253.925841</v>
      </c>
      <c r="E109" s="115" t="n">
        <f aca="false">SUM(E110:E112)</f>
        <v>218630.30088</v>
      </c>
      <c r="F109" s="113" t="n">
        <f aca="false">SUM(F110:F112)</f>
        <v>217031.7043</v>
      </c>
      <c r="G109" s="115" t="n">
        <f aca="false">SUM(G110:G112)</f>
        <v>222348.9153</v>
      </c>
      <c r="H109" s="113" t="n">
        <f aca="false">SUM(H110:H112)</f>
        <v>215000.6843</v>
      </c>
      <c r="I109" s="115" t="n">
        <f aca="false">SUM(I110:I112)</f>
        <v>227033.8651</v>
      </c>
      <c r="J109" s="113" t="n">
        <f aca="false">SUM(J110:J112)</f>
        <v>214684.5063</v>
      </c>
      <c r="K109" s="115" t="n">
        <f aca="false">SUM(K110:K112)</f>
        <v>233304.2087</v>
      </c>
      <c r="L109" s="28"/>
    </row>
    <row r="110" s="112" customFormat="true" ht="12.75" hidden="false" customHeight="true" outlineLevel="0" collapsed="false">
      <c r="A110" s="39" t="s">
        <v>18</v>
      </c>
      <c r="B110" s="108" t="s">
        <v>66</v>
      </c>
      <c r="C110" s="109" t="n">
        <f aca="false">D102*C80+D103*C81+D104*C82+D105*C83+D106*C84+D107*C85</f>
        <v>182163.0336</v>
      </c>
      <c r="D110" s="116" t="n">
        <f aca="false">D102*D80+D103*D81+D104*D82+D105*D83+D106*D84+D107*D85</f>
        <v>177792.0246</v>
      </c>
      <c r="E110" s="111" t="n">
        <f aca="false">D102*E80+D103*E81+D104*E82+D105*E83+D106*E84+D107*E85</f>
        <v>147040.43328</v>
      </c>
      <c r="F110" s="109" t="n">
        <f aca="false">D102*F80+D103*F81+D104*F82+D105*F83+D106*F84+D107*F85</f>
        <v>147852.1239</v>
      </c>
      <c r="G110" s="111" t="n">
        <f aca="false">D102*G80+D103*G81+D104*G82+D105*G83+D106*G84+D107*G85</f>
        <v>151059.2526</v>
      </c>
      <c r="H110" s="109" t="n">
        <f aca="false">D102*H80+D103*H81+D104*H82+D105*H83+D106*H84+D107*H85</f>
        <v>148531.5732</v>
      </c>
      <c r="I110" s="111" t="n">
        <f aca="false">D102*I80+D103*I81+D104*I82+D105*I83+D106*I84+D107*I85</f>
        <v>157560.1354</v>
      </c>
      <c r="J110" s="109" t="n">
        <f aca="false">D102*J80+D103*J81+D104*J82+D105*J83+D106*J84+D107*J85</f>
        <v>150542.8065</v>
      </c>
      <c r="K110" s="111" t="n">
        <f aca="false">D102*K80+D103*K81+D104*K82+D105*K83+D106*K84+D107*K85</f>
        <v>165711.228</v>
      </c>
      <c r="L110" s="28"/>
    </row>
    <row r="111" s="112" customFormat="true" ht="12.75" hidden="false" customHeight="true" outlineLevel="0" collapsed="false">
      <c r="A111" s="39" t="s">
        <v>19</v>
      </c>
      <c r="B111" s="108" t="s">
        <v>66</v>
      </c>
      <c r="C111" s="109" t="n">
        <f aca="false">D102*C87+D103*C88+D104*C89+D105*C90+D106*C91+D107*C92</f>
        <v>75465.9509</v>
      </c>
      <c r="D111" s="116" t="n">
        <f aca="false">D102*D87+D103*D88+D104*D89+D105*D90+D106*D91+D107*D92</f>
        <v>67175.903691</v>
      </c>
      <c r="E111" s="111" t="n">
        <f aca="false">D102*E87+D103*E88+D104*E89+D105*E90+D106*E91+D107*E92</f>
        <v>64365.761</v>
      </c>
      <c r="F111" s="109" t="n">
        <f aca="false">D102*F87+D103*F88+D104*F89+D105*F90+D106*F91+D107*F92</f>
        <v>62015.725</v>
      </c>
      <c r="G111" s="111" t="n">
        <f aca="false">D102*G87+D103*G88+D104*G89+D105*G90+D106*G91+D107*G92</f>
        <v>64023.731</v>
      </c>
      <c r="H111" s="109" t="n">
        <f aca="false">D102*H87+D103*H88+D104*H89+D105*H90+D106*H91+D107*H92</f>
        <v>59345.988</v>
      </c>
      <c r="I111" s="111" t="n">
        <f aca="false">D102*I87+D103*I88+D104*I89+D105*I90+D106*I91+D107*I92</f>
        <v>62183.766</v>
      </c>
      <c r="J111" s="109" t="n">
        <f aca="false">D102*J87+D103*J88+D104*J89+D105*J90+D106*J91+D107*J92</f>
        <v>57059.309</v>
      </c>
      <c r="K111" s="111" t="n">
        <f aca="false">D102*K87+D103*K88+D104*K89+D105*K90+D106*K91+D107*K92</f>
        <v>60241.673</v>
      </c>
      <c r="L111" s="28"/>
    </row>
    <row r="112" s="112" customFormat="true" ht="19.5" hidden="false" customHeight="true" outlineLevel="0" collapsed="false">
      <c r="A112" s="117" t="s">
        <v>20</v>
      </c>
      <c r="B112" s="118" t="s">
        <v>66</v>
      </c>
      <c r="C112" s="119" t="n">
        <f aca="false">D102*C94+D103*C95+D104*C96+D105*C97+D106*C98+D107*C99</f>
        <v>8045.3344</v>
      </c>
      <c r="D112" s="120" t="n">
        <f aca="false">D102*D94+D103*D95+D104*D96+D105*D97+D106*D98+D107*D99</f>
        <v>7285.99755</v>
      </c>
      <c r="E112" s="121" t="n">
        <f aca="false">D102*E94+D103*E95+D104*E96+D105*E97+D106*E98+D107*E99</f>
        <v>7224.1066</v>
      </c>
      <c r="F112" s="119" t="n">
        <f aca="false">D102*F94+D103*F95+D104*F96+D105*F97+D106*F98+D107*F99</f>
        <v>7163.8554</v>
      </c>
      <c r="G112" s="121" t="n">
        <f aca="false">D102*G94+D103*G95+D104*G96+D105*G97+D106*G98+D107*G99</f>
        <v>7265.9317</v>
      </c>
      <c r="H112" s="119" t="n">
        <f aca="false">D102*H94+D103*H95+D104*H96+D105*H97+D106*H98+D107*H99</f>
        <v>7123.1231</v>
      </c>
      <c r="I112" s="121" t="n">
        <f aca="false">D102*I94+D103*I95+D104*I96+D105*I97+D106*I98+D107*I99</f>
        <v>7289.9637</v>
      </c>
      <c r="J112" s="119" t="n">
        <f aca="false">D102*J94+D103*J95+D104*J96+D105*J97+D106*J98+D107*J99</f>
        <v>7082.3908</v>
      </c>
      <c r="K112" s="121" t="n">
        <f aca="false">D102*K94+D103*K95+D104*K96+D105*K97+D106*K98+D107*K99</f>
        <v>7351.3077</v>
      </c>
      <c r="L112" s="70"/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2024-05-03T12:24:08Z</dcterms:created>
  <dc:creator>Пользователь</dc:creator>
  <dc:description/>
  <dc:language>ru-RU</dc:language>
  <cp:lastModifiedBy>user</cp:lastModifiedBy>
  <cp:lastPrinted>2022-05-05T11:53:30Z</cp:lastPrinted>
  <dcterms:modified xsi:type="dcterms:W3CDTF">2024-05-06T11:06:32Z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