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ГЛУШКОВА\ПРОГНОЗЫ СЭР РАЙОНА\прогноз 2025\статистика\труд\"/>
    </mc:Choice>
  </mc:AlternateContent>
  <xr:revisionPtr revIDLastSave="0" documentId="13_ncr:1_{E04EA6F8-412D-4909-B891-26B97D17BBDC}" xr6:coauthVersionLast="37" xr6:coauthVersionMax="37" xr10:uidLastSave="{00000000-0000-0000-0000-000000000000}"/>
  <bookViews>
    <workbookView showSheetTabs="0" xWindow="0" yWindow="0" windowWidth="16380" windowHeight="8190" activeTab="1" xr2:uid="{00000000-000D-0000-FFFF-FFFF00000000}"/>
  </bookViews>
  <sheets>
    <sheet name="Evaluation Version" sheetId="1" r:id="rId1"/>
    <sheet name="_1_ 14 - Труд_2016" sheetId="2" r:id="rId2"/>
  </sheets>
  <definedNames>
    <definedName name="_xlnm.Print_Area">#REF!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6" i="2" l="1"/>
  <c r="K120" i="2" l="1"/>
  <c r="J120" i="2"/>
  <c r="I120" i="2"/>
  <c r="H120" i="2"/>
  <c r="G120" i="2"/>
  <c r="F120" i="2"/>
  <c r="E120" i="2"/>
  <c r="D120" i="2"/>
  <c r="C120" i="2"/>
  <c r="K117" i="2"/>
  <c r="J117" i="2"/>
  <c r="I117" i="2"/>
  <c r="H117" i="2"/>
  <c r="G117" i="2"/>
  <c r="F117" i="2"/>
  <c r="E117" i="2"/>
  <c r="D117" i="2"/>
  <c r="C117" i="2"/>
  <c r="K114" i="2"/>
  <c r="J114" i="2"/>
  <c r="I114" i="2"/>
  <c r="H114" i="2"/>
  <c r="G114" i="2"/>
  <c r="F114" i="2"/>
  <c r="E114" i="2"/>
  <c r="D114" i="2"/>
  <c r="C114" i="2"/>
  <c r="K111" i="2"/>
  <c r="J111" i="2"/>
  <c r="I111" i="2"/>
  <c r="H111" i="2"/>
  <c r="G111" i="2"/>
  <c r="F111" i="2"/>
  <c r="E111" i="2"/>
  <c r="D111" i="2"/>
  <c r="C111" i="2"/>
  <c r="K108" i="2"/>
  <c r="J108" i="2"/>
  <c r="I108" i="2"/>
  <c r="H108" i="2"/>
  <c r="G108" i="2"/>
  <c r="F108" i="2"/>
  <c r="E108" i="2"/>
  <c r="D108" i="2"/>
  <c r="C108" i="2"/>
  <c r="K105" i="2"/>
  <c r="J105" i="2"/>
  <c r="I105" i="2"/>
  <c r="H105" i="2"/>
  <c r="G105" i="2"/>
  <c r="F105" i="2"/>
  <c r="E105" i="2"/>
  <c r="D105" i="2"/>
  <c r="C105" i="2"/>
  <c r="K102" i="2"/>
  <c r="J102" i="2"/>
  <c r="I102" i="2"/>
  <c r="H102" i="2"/>
  <c r="G102" i="2"/>
  <c r="F102" i="2"/>
  <c r="E102" i="2"/>
  <c r="D102" i="2"/>
  <c r="C102" i="2"/>
  <c r="K99" i="2"/>
  <c r="J99" i="2"/>
  <c r="I99" i="2"/>
  <c r="H99" i="2"/>
  <c r="G99" i="2"/>
  <c r="F99" i="2"/>
  <c r="E99" i="2"/>
  <c r="D99" i="2"/>
  <c r="C99" i="2"/>
  <c r="K96" i="2"/>
  <c r="J96" i="2"/>
  <c r="I96" i="2"/>
  <c r="H96" i="2"/>
  <c r="G96" i="2"/>
  <c r="F96" i="2"/>
  <c r="E96" i="2"/>
  <c r="D96" i="2"/>
  <c r="C96" i="2"/>
  <c r="K93" i="2"/>
  <c r="J93" i="2"/>
  <c r="I93" i="2"/>
  <c r="H93" i="2"/>
  <c r="G93" i="2"/>
  <c r="F93" i="2"/>
  <c r="E93" i="2"/>
  <c r="D93" i="2"/>
  <c r="C93" i="2"/>
  <c r="K90" i="2"/>
  <c r="J90" i="2"/>
  <c r="I90" i="2"/>
  <c r="H90" i="2"/>
  <c r="G90" i="2"/>
  <c r="F90" i="2"/>
  <c r="E90" i="2"/>
  <c r="D90" i="2"/>
  <c r="C90" i="2"/>
  <c r="K87" i="2"/>
  <c r="J87" i="2"/>
  <c r="I87" i="2"/>
  <c r="H87" i="2"/>
  <c r="G87" i="2"/>
  <c r="F87" i="2"/>
  <c r="E87" i="2"/>
  <c r="D87" i="2"/>
  <c r="C87" i="2"/>
  <c r="K84" i="2"/>
  <c r="J84" i="2"/>
  <c r="I84" i="2"/>
  <c r="H84" i="2"/>
  <c r="G84" i="2"/>
  <c r="F84" i="2"/>
  <c r="E84" i="2"/>
  <c r="D84" i="2"/>
  <c r="C84" i="2"/>
  <c r="K81" i="2"/>
  <c r="J81" i="2"/>
  <c r="I81" i="2"/>
  <c r="H81" i="2"/>
  <c r="G81" i="2"/>
  <c r="F81" i="2"/>
  <c r="E81" i="2"/>
  <c r="D81" i="2"/>
  <c r="C81" i="2"/>
  <c r="K78" i="2"/>
  <c r="J78" i="2"/>
  <c r="I78" i="2"/>
  <c r="H78" i="2"/>
  <c r="G78" i="2"/>
  <c r="F78" i="2"/>
  <c r="E78" i="2"/>
  <c r="D78" i="2"/>
  <c r="C78" i="2"/>
  <c r="K75" i="2"/>
  <c r="J75" i="2"/>
  <c r="I75" i="2"/>
  <c r="H75" i="2"/>
  <c r="G75" i="2"/>
  <c r="F75" i="2"/>
  <c r="E75" i="2"/>
  <c r="D75" i="2"/>
  <c r="C75" i="2"/>
  <c r="K72" i="2"/>
  <c r="J72" i="2"/>
  <c r="I72" i="2"/>
  <c r="H72" i="2"/>
  <c r="G72" i="2"/>
  <c r="F72" i="2"/>
  <c r="E72" i="2"/>
  <c r="D72" i="2"/>
  <c r="C72" i="2"/>
  <c r="K69" i="2"/>
  <c r="J69" i="2"/>
  <c r="I69" i="2"/>
  <c r="I70" i="2" s="1"/>
  <c r="H69" i="2"/>
  <c r="G69" i="2"/>
  <c r="F69" i="2"/>
  <c r="E69" i="2"/>
  <c r="D69" i="2"/>
  <c r="C69" i="2"/>
  <c r="K64" i="2"/>
  <c r="J64" i="2"/>
  <c r="I64" i="2"/>
  <c r="H64" i="2"/>
  <c r="G64" i="2"/>
  <c r="F64" i="2"/>
  <c r="E64" i="2"/>
  <c r="D64" i="2"/>
  <c r="C64" i="2"/>
  <c r="K62" i="2"/>
  <c r="J62" i="2"/>
  <c r="I62" i="2"/>
  <c r="H62" i="2"/>
  <c r="G62" i="2"/>
  <c r="F62" i="2"/>
  <c r="E62" i="2"/>
  <c r="D62" i="2"/>
  <c r="C62" i="2"/>
  <c r="K59" i="2"/>
  <c r="J59" i="2"/>
  <c r="I59" i="2"/>
  <c r="H59" i="2"/>
  <c r="G59" i="2"/>
  <c r="F59" i="2"/>
  <c r="E59" i="2"/>
  <c r="D59" i="2"/>
  <c r="C59" i="2"/>
  <c r="K36" i="2"/>
  <c r="J66" i="2"/>
  <c r="I36" i="2"/>
  <c r="I66" i="2" s="1"/>
  <c r="H36" i="2"/>
  <c r="H66" i="2" s="1"/>
  <c r="G36" i="2"/>
  <c r="F36" i="2"/>
  <c r="F30" i="2" s="1"/>
  <c r="F55" i="2" s="1"/>
  <c r="E36" i="2"/>
  <c r="E66" i="2" s="1"/>
  <c r="D36" i="2"/>
  <c r="D30" i="2" s="1"/>
  <c r="C36" i="2"/>
  <c r="F79" i="2" l="1"/>
  <c r="D73" i="2"/>
  <c r="H121" i="2"/>
  <c r="D63" i="2"/>
  <c r="J70" i="2"/>
  <c r="G70" i="2"/>
  <c r="E70" i="2"/>
  <c r="H70" i="2"/>
  <c r="H88" i="2"/>
  <c r="F70" i="2"/>
  <c r="K70" i="2"/>
  <c r="E91" i="2"/>
  <c r="I63" i="2"/>
  <c r="I121" i="2"/>
  <c r="J118" i="2"/>
  <c r="I118" i="2"/>
  <c r="J115" i="2"/>
  <c r="K115" i="2"/>
  <c r="F115" i="2"/>
  <c r="G115" i="2"/>
  <c r="H112" i="2"/>
  <c r="K112" i="2"/>
  <c r="G112" i="2"/>
  <c r="F112" i="2"/>
  <c r="H109" i="2"/>
  <c r="I109" i="2"/>
  <c r="J106" i="2"/>
  <c r="I106" i="2"/>
  <c r="J103" i="2"/>
  <c r="K103" i="2"/>
  <c r="G103" i="2"/>
  <c r="F103" i="2"/>
  <c r="H100" i="2"/>
  <c r="K100" i="2"/>
  <c r="G100" i="2"/>
  <c r="F100" i="2"/>
  <c r="H97" i="2"/>
  <c r="I97" i="2"/>
  <c r="J94" i="2"/>
  <c r="I94" i="2"/>
  <c r="J91" i="2"/>
  <c r="K91" i="2"/>
  <c r="F91" i="2"/>
  <c r="G91" i="2"/>
  <c r="K88" i="2"/>
  <c r="G88" i="2"/>
  <c r="F88" i="2"/>
  <c r="H85" i="2"/>
  <c r="I85" i="2"/>
  <c r="J82" i="2"/>
  <c r="I82" i="2"/>
  <c r="J79" i="2"/>
  <c r="K79" i="2"/>
  <c r="G79" i="2"/>
  <c r="E30" i="2"/>
  <c r="J30" i="2"/>
  <c r="H76" i="2"/>
  <c r="J76" i="2"/>
  <c r="F66" i="2"/>
  <c r="F67" i="2" s="1"/>
  <c r="G76" i="2"/>
  <c r="I30" i="2"/>
  <c r="I73" i="2"/>
  <c r="F73" i="2"/>
  <c r="H65" i="2"/>
  <c r="K65" i="2"/>
  <c r="H63" i="2"/>
  <c r="J63" i="2"/>
  <c r="J60" i="2"/>
  <c r="F60" i="2"/>
  <c r="K63" i="2"/>
  <c r="G63" i="2"/>
  <c r="I60" i="2"/>
  <c r="E103" i="2"/>
  <c r="E115" i="2"/>
  <c r="E121" i="2"/>
  <c r="E118" i="2"/>
  <c r="E109" i="2"/>
  <c r="E106" i="2"/>
  <c r="E97" i="2"/>
  <c r="E94" i="2"/>
  <c r="E85" i="2"/>
  <c r="E82" i="2"/>
  <c r="D66" i="2"/>
  <c r="E67" i="2" s="1"/>
  <c r="E65" i="2"/>
  <c r="E63" i="2"/>
  <c r="D82" i="2"/>
  <c r="D106" i="2"/>
  <c r="D118" i="2"/>
  <c r="D76" i="2"/>
  <c r="D85" i="2"/>
  <c r="D97" i="2"/>
  <c r="D109" i="2"/>
  <c r="D121" i="2"/>
  <c r="D88" i="2"/>
  <c r="D100" i="2"/>
  <c r="D112" i="2"/>
  <c r="D94" i="2"/>
  <c r="I76" i="2"/>
  <c r="K76" i="2"/>
  <c r="H73" i="2"/>
  <c r="J73" i="2"/>
  <c r="D55" i="2"/>
  <c r="E60" i="2"/>
  <c r="G60" i="2"/>
  <c r="K60" i="2"/>
  <c r="G65" i="2"/>
  <c r="I65" i="2"/>
  <c r="J67" i="2"/>
  <c r="E73" i="2"/>
  <c r="D65" i="2"/>
  <c r="C30" i="2"/>
  <c r="C55" i="2" s="1"/>
  <c r="C66" i="2"/>
  <c r="G30" i="2"/>
  <c r="G66" i="2"/>
  <c r="G67" i="2" s="1"/>
  <c r="K30" i="2"/>
  <c r="K66" i="2"/>
  <c r="K67" i="2" s="1"/>
  <c r="F63" i="2"/>
  <c r="E76" i="2"/>
  <c r="F82" i="2"/>
  <c r="F94" i="2"/>
  <c r="F106" i="2"/>
  <c r="F118" i="2"/>
  <c r="D70" i="2"/>
  <c r="F76" i="2"/>
  <c r="D79" i="2"/>
  <c r="H79" i="2"/>
  <c r="G82" i="2"/>
  <c r="K82" i="2"/>
  <c r="F85" i="2"/>
  <c r="J85" i="2"/>
  <c r="E88" i="2"/>
  <c r="I88" i="2"/>
  <c r="D91" i="2"/>
  <c r="H91" i="2"/>
  <c r="G94" i="2"/>
  <c r="K94" i="2"/>
  <c r="F97" i="2"/>
  <c r="J97" i="2"/>
  <c r="E100" i="2"/>
  <c r="I100" i="2"/>
  <c r="D103" i="2"/>
  <c r="H103" i="2"/>
  <c r="G106" i="2"/>
  <c r="K106" i="2"/>
  <c r="F109" i="2"/>
  <c r="J109" i="2"/>
  <c r="E112" i="2"/>
  <c r="I112" i="2"/>
  <c r="D115" i="2"/>
  <c r="H115" i="2"/>
  <c r="G118" i="2"/>
  <c r="K118" i="2"/>
  <c r="F121" i="2"/>
  <c r="J121" i="2"/>
  <c r="H30" i="2"/>
  <c r="D60" i="2"/>
  <c r="H60" i="2"/>
  <c r="F65" i="2"/>
  <c r="J65" i="2"/>
  <c r="G73" i="2"/>
  <c r="K73" i="2"/>
  <c r="E79" i="2"/>
  <c r="I79" i="2"/>
  <c r="H82" i="2"/>
  <c r="G85" i="2"/>
  <c r="K85" i="2"/>
  <c r="J88" i="2"/>
  <c r="I91" i="2"/>
  <c r="H94" i="2"/>
  <c r="G97" i="2"/>
  <c r="K97" i="2"/>
  <c r="J100" i="2"/>
  <c r="I103" i="2"/>
  <c r="H106" i="2"/>
  <c r="G109" i="2"/>
  <c r="K109" i="2"/>
  <c r="J112" i="2"/>
  <c r="I115" i="2"/>
  <c r="H118" i="2"/>
  <c r="G121" i="2"/>
  <c r="K121" i="2"/>
  <c r="G55" i="2" l="1"/>
  <c r="D56" i="2"/>
  <c r="E55" i="2"/>
  <c r="E56" i="2" s="1"/>
  <c r="E31" i="2"/>
  <c r="F31" i="2"/>
  <c r="J55" i="2"/>
  <c r="I55" i="2"/>
  <c r="H67" i="2"/>
  <c r="I67" i="2"/>
  <c r="D67" i="2"/>
  <c r="D31" i="2"/>
  <c r="G31" i="2"/>
  <c r="I31" i="2"/>
  <c r="H55" i="2"/>
  <c r="H56" i="2" s="1"/>
  <c r="H31" i="2"/>
  <c r="K31" i="2"/>
  <c r="K55" i="2"/>
  <c r="J31" i="2"/>
  <c r="G56" i="2" l="1"/>
  <c r="K56" i="2"/>
  <c r="F56" i="2"/>
  <c r="J56" i="2"/>
  <c r="I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<sst xmlns="http://schemas.openxmlformats.org/spreadsheetml/2006/main" count="397" uniqueCount="49">
  <si>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</si>
  <si>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</si>
  <si>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</si>
  <si>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</si>
  <si>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</si>
  <si>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</si>
  <si>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</si>
  <si>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</si>
  <si>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</si>
  <si>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</si>
  <si>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</si>
  <si>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</si>
  <si>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</si>
  <si>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</si>
  <si>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</si>
  <si>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</si>
  <si>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</si>
  <si>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</si>
  <si>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</si>
  <si>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</si>
  <si>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</si>
  <si>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</si>
  <si>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</si>
  <si>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</si>
  <si>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</si>
  <si>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</si>
  <si>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</si>
  <si>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</si>
  <si>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</si>
  <si>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</si>
  <si>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</si>
  <si>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</si>
  <si>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</si>
  <si>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</si>
  <si>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</si>
  <si>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</si>
  <si>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</si>
  <si>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</si>
  <si>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</si>
  <si>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</si>
  <si>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</si>
  <si>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</si>
  <si>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</si>
  <si>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</si>
  <si>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</si>
  <si>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</si>
  <si>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rPr>
        <i/>
        <sz val="7"/>
        <rFont val="Arial Cyr"/>
        <charset val="1"/>
      </rP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</si>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</sst>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р_.;\-#,##0_р_."/>
    <numFmt numFmtId="165" formatCode="#,##0.0;\-#,##0.0"/>
    <numFmt numFmtId="166" formatCode="#,##0.0"/>
  </numFmts>
  <fonts count="16">
    <font>
      <sz val="8.25"/>
      <color rgb="FF000000"/>
      <name val="Tahoma"/>
      <charset val="1"/>
    </font>
    <font>
      <sz val="10"/>
      <name val="Arial Cyr"/>
      <charset val="1"/>
    </font>
    <font>
      <sz val="8.25"/>
      <name val="Tahoma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7"/>
      <name val="Arial"/>
      <family val="2"/>
      <charset val="204"/>
    </font>
    <font>
      <b/>
      <sz val="7"/>
      <color rgb="FFFF0000"/>
      <name val="Arial"/>
      <family val="2"/>
      <charset val="204"/>
    </font>
    <font>
      <i/>
      <sz val="7"/>
      <name val="Arial"/>
      <family val="2"/>
      <charset val="204"/>
    </font>
    <font>
      <u/>
      <sz val="8"/>
      <name val="Arial"/>
      <family val="2"/>
      <charset val="204"/>
    </font>
    <font>
      <i/>
      <sz val="7"/>
      <name val="Arial Cyr"/>
      <charset val="1"/>
    </font>
    <font>
      <b/>
      <i/>
      <sz val="7"/>
      <color rgb="FFFF0000"/>
      <name val="Arial Cyr"/>
      <charset val="204"/>
    </font>
    <font>
      <i/>
      <sz val="8"/>
      <name val="Arial Cyr"/>
      <charset val="1"/>
    </font>
    <font>
      <sz val="8"/>
      <name val="Arial Cyr"/>
      <charset val="1"/>
    </font>
    <font>
      <sz val="8"/>
      <color rgb="FFFF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FCD5B5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  <fill>
      <patternFill patternType="solid">
        <fgColor rgb="FFCCFFCC"/>
        <bgColor rgb="FFCCFFFF"/>
      </patternFill>
    </fill>
    <fill>
      <patternFill patternType="solid">
        <fgColor rgb="FFDBEEF4"/>
        <bgColor rgb="FFCCFFFF"/>
      </patternFill>
    </fill>
    <fill>
      <patternFill patternType="solid">
        <fgColor theme="5" tint="0.39997558519241921"/>
        <bgColor rgb="FFBFBFB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rgb="FFFFFFCC"/>
      </patternFill>
    </fill>
  </fills>
  <borders count="2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98">
    <xf numFmtId="0" fontId="0" fillId="0" borderId="0" xfId="0">
      <protection locked="0"/>
    </xf>
    <xf numFmtId="0" fontId="2" fillId="0" borderId="0" xfId="0" applyFont="1">
      <protection locked="0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Alignment="1" applyProtection="1">
      <alignment horizontal="center" vertical="top"/>
    </xf>
    <xf numFmtId="0" fontId="3" fillId="2" borderId="0" xfId="0" applyFont="1" applyFill="1" applyAlignment="1" applyProtection="1">
      <alignment vertical="top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0" xfId="0" applyFont="1" applyAlignment="1">
      <alignment vertical="top"/>
      <protection locked="0"/>
    </xf>
    <xf numFmtId="0" fontId="3" fillId="0" borderId="11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left" vertical="center"/>
    </xf>
    <xf numFmtId="0" fontId="5" fillId="0" borderId="14" xfId="0" applyFont="1" applyBorder="1" applyAlignment="1" applyProtection="1">
      <alignment vertical="center"/>
    </xf>
    <xf numFmtId="0" fontId="5" fillId="0" borderId="15" xfId="0" applyFont="1" applyBorder="1" applyAlignment="1" applyProtection="1">
      <alignment horizontal="center" vertical="top"/>
    </xf>
    <xf numFmtId="2" fontId="6" fillId="2" borderId="10" xfId="0" applyNumberFormat="1" applyFont="1" applyFill="1" applyBorder="1" applyAlignment="1">
      <alignment horizontal="center" vertical="top"/>
      <protection locked="0"/>
    </xf>
    <xf numFmtId="0" fontId="6" fillId="0" borderId="0" xfId="0" applyFont="1" applyProtection="1"/>
    <xf numFmtId="0" fontId="7" fillId="3" borderId="16" xfId="0" applyFont="1" applyFill="1" applyBorder="1" applyAlignment="1" applyProtection="1">
      <alignment horizontal="left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164" fontId="5" fillId="4" borderId="17" xfId="0" applyNumberFormat="1" applyFont="1" applyFill="1" applyBorder="1" applyAlignment="1" applyProtection="1">
      <alignment horizontal="center" vertical="top"/>
    </xf>
    <xf numFmtId="164" fontId="5" fillId="4" borderId="18" xfId="0" applyNumberFormat="1" applyFont="1" applyFill="1" applyBorder="1" applyAlignment="1" applyProtection="1">
      <alignment horizontal="center" vertical="top"/>
    </xf>
    <xf numFmtId="164" fontId="5" fillId="4" borderId="19" xfId="0" applyNumberFormat="1" applyFont="1" applyFill="1" applyBorder="1" applyAlignment="1" applyProtection="1">
      <alignment horizontal="center" vertical="top"/>
    </xf>
    <xf numFmtId="0" fontId="8" fillId="5" borderId="16" xfId="1" applyFont="1" applyFill="1" applyBorder="1" applyAlignment="1" applyProtection="1">
      <alignment vertical="top" wrapText="1"/>
      <protection locked="0"/>
    </xf>
    <xf numFmtId="0" fontId="9" fillId="3" borderId="20" xfId="0" applyFont="1" applyFill="1" applyBorder="1" applyAlignment="1">
      <alignment vertical="top"/>
      <protection locked="0"/>
    </xf>
    <xf numFmtId="0" fontId="4" fillId="3" borderId="21" xfId="0" applyFont="1" applyFill="1" applyBorder="1" applyAlignment="1" applyProtection="1">
      <alignment horizontal="center" vertical="center" wrapText="1"/>
    </xf>
    <xf numFmtId="2" fontId="3" fillId="2" borderId="21" xfId="0" applyNumberFormat="1" applyFont="1" applyFill="1" applyBorder="1" applyAlignment="1">
      <alignment horizontal="center" vertical="top"/>
      <protection locked="0"/>
    </xf>
    <xf numFmtId="0" fontId="4" fillId="0" borderId="21" xfId="0" applyFont="1" applyBorder="1" applyAlignment="1" applyProtection="1">
      <alignment horizontal="center" vertical="center" wrapText="1"/>
    </xf>
    <xf numFmtId="3" fontId="5" fillId="0" borderId="19" xfId="0" applyNumberFormat="1" applyFont="1" applyBorder="1" applyAlignment="1" applyProtection="1">
      <alignment horizontal="center" vertical="top"/>
    </xf>
    <xf numFmtId="3" fontId="5" fillId="0" borderId="17" xfId="0" applyNumberFormat="1" applyFont="1" applyBorder="1" applyAlignment="1" applyProtection="1">
      <alignment horizontal="center" vertical="top"/>
    </xf>
    <xf numFmtId="3" fontId="5" fillId="0" borderId="18" xfId="0" applyNumberFormat="1" applyFont="1" applyBorder="1" applyAlignment="1" applyProtection="1">
      <alignment horizontal="center" vertical="top"/>
    </xf>
    <xf numFmtId="0" fontId="9" fillId="0" borderId="21" xfId="0" applyFont="1" applyBorder="1" applyAlignment="1" applyProtection="1">
      <alignment horizontal="left" vertical="center" wrapText="1"/>
    </xf>
    <xf numFmtId="165" fontId="3" fillId="4" borderId="17" xfId="0" applyNumberFormat="1" applyFont="1" applyFill="1" applyBorder="1" applyAlignment="1" applyProtection="1">
      <alignment horizontal="center" vertical="top"/>
    </xf>
    <xf numFmtId="165" fontId="3" fillId="4" borderId="18" xfId="0" applyNumberFormat="1" applyFont="1" applyFill="1" applyBorder="1" applyAlignment="1" applyProtection="1">
      <alignment horizontal="center" vertical="top"/>
    </xf>
    <xf numFmtId="165" fontId="3" fillId="4" borderId="19" xfId="0" applyNumberFormat="1" applyFont="1" applyFill="1" applyBorder="1" applyAlignment="1" applyProtection="1">
      <alignment horizontal="center" vertical="top"/>
    </xf>
    <xf numFmtId="0" fontId="9" fillId="0" borderId="22" xfId="0" applyFont="1" applyBorder="1" applyAlignment="1" applyProtection="1">
      <alignment horizontal="left" vertical="center" wrapText="1"/>
    </xf>
    <xf numFmtId="0" fontId="4" fillId="0" borderId="22" xfId="0" applyFont="1" applyBorder="1" applyAlignment="1" applyProtection="1">
      <alignment horizontal="center" vertical="center" wrapText="1"/>
    </xf>
    <xf numFmtId="165" fontId="3" fillId="4" borderId="8" xfId="0" applyNumberFormat="1" applyFont="1" applyFill="1" applyBorder="1" applyAlignment="1" applyProtection="1">
      <alignment horizontal="center" vertical="top"/>
    </xf>
    <xf numFmtId="165" fontId="3" fillId="4" borderId="9" xfId="0" applyNumberFormat="1" applyFont="1" applyFill="1" applyBorder="1" applyAlignment="1" applyProtection="1">
      <alignment horizontal="center" vertical="top"/>
    </xf>
    <xf numFmtId="165" fontId="3" fillId="4" borderId="7" xfId="0" applyNumberFormat="1" applyFont="1" applyFill="1" applyBorder="1" applyAlignment="1" applyProtection="1">
      <alignment horizontal="center" vertical="top"/>
    </xf>
    <xf numFmtId="2" fontId="3" fillId="2" borderId="22" xfId="0" applyNumberFormat="1" applyFont="1" applyFill="1" applyBorder="1" applyAlignment="1">
      <alignment horizontal="center" vertical="top"/>
      <protection locked="0"/>
    </xf>
    <xf numFmtId="0" fontId="7" fillId="6" borderId="16" xfId="0" applyFont="1" applyFill="1" applyBorder="1" applyAlignment="1" applyProtection="1">
      <alignment horizontal="left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166" fontId="5" fillId="3" borderId="3" xfId="0" applyNumberFormat="1" applyFont="1" applyFill="1" applyBorder="1" applyAlignment="1" applyProtection="1">
      <alignment horizontal="center" vertical="top"/>
    </xf>
    <xf numFmtId="166" fontId="5" fillId="3" borderId="4" xfId="0" applyNumberFormat="1" applyFont="1" applyFill="1" applyBorder="1" applyAlignment="1" applyProtection="1">
      <alignment horizontal="center" vertical="top"/>
    </xf>
    <xf numFmtId="166" fontId="5" fillId="3" borderId="5" xfId="0" applyNumberFormat="1" applyFont="1" applyFill="1" applyBorder="1" applyAlignment="1" applyProtection="1">
      <alignment horizontal="center" vertical="top"/>
    </xf>
    <xf numFmtId="2" fontId="3" fillId="2" borderId="16" xfId="0" applyNumberFormat="1" applyFont="1" applyFill="1" applyBorder="1" applyAlignment="1">
      <alignment horizontal="center" vertical="top"/>
      <protection locked="0"/>
    </xf>
    <xf numFmtId="165" fontId="3" fillId="7" borderId="19" xfId="0" applyNumberFormat="1" applyFont="1" applyFill="1" applyBorder="1" applyAlignment="1">
      <alignment horizontal="center" vertical="top"/>
      <protection locked="0"/>
    </xf>
    <xf numFmtId="166" fontId="5" fillId="3" borderId="23" xfId="0" applyNumberFormat="1" applyFont="1" applyFill="1" applyBorder="1" applyAlignment="1" applyProtection="1">
      <alignment horizontal="center" vertical="top"/>
    </xf>
    <xf numFmtId="166" fontId="5" fillId="3" borderId="24" xfId="0" applyNumberFormat="1" applyFont="1" applyFill="1" applyBorder="1" applyAlignment="1" applyProtection="1">
      <alignment horizontal="center" vertical="top"/>
    </xf>
    <xf numFmtId="166" fontId="5" fillId="3" borderId="25" xfId="0" applyNumberFormat="1" applyFont="1" applyFill="1" applyBorder="1" applyAlignment="1" applyProtection="1">
      <alignment horizontal="center" vertical="top"/>
    </xf>
    <xf numFmtId="2" fontId="3" fillId="2" borderId="26" xfId="0" applyNumberFormat="1" applyFont="1" applyFill="1" applyBorder="1" applyAlignment="1">
      <alignment horizontal="center" vertical="top"/>
      <protection locked="0"/>
    </xf>
    <xf numFmtId="165" fontId="3" fillId="0" borderId="19" xfId="0" applyNumberFormat="1" applyFont="1" applyBorder="1" applyAlignment="1" applyProtection="1">
      <alignment horizontal="center" vertical="top"/>
    </xf>
    <xf numFmtId="165" fontId="3" fillId="0" borderId="17" xfId="0" applyNumberFormat="1" applyFont="1" applyBorder="1" applyAlignment="1" applyProtection="1">
      <alignment horizontal="center" vertical="top"/>
    </xf>
    <xf numFmtId="165" fontId="3" fillId="0" borderId="18" xfId="0" applyNumberFormat="1" applyFont="1" applyBorder="1" applyAlignment="1" applyProtection="1">
      <alignment horizontal="center" vertical="top"/>
    </xf>
    <xf numFmtId="165" fontId="3" fillId="7" borderId="17" xfId="0" applyNumberFormat="1" applyFont="1" applyFill="1" applyBorder="1" applyAlignment="1">
      <alignment horizontal="center" vertical="top"/>
      <protection locked="0"/>
    </xf>
    <xf numFmtId="165" fontId="3" fillId="7" borderId="18" xfId="0" applyNumberFormat="1" applyFont="1" applyFill="1" applyBorder="1" applyAlignment="1">
      <alignment horizontal="center" vertical="top"/>
      <protection locked="0"/>
    </xf>
    <xf numFmtId="3" fontId="3" fillId="7" borderId="19" xfId="0" applyNumberFormat="1" applyFont="1" applyFill="1" applyBorder="1" applyAlignment="1">
      <alignment horizontal="center" vertical="top"/>
      <protection locked="0"/>
    </xf>
    <xf numFmtId="3" fontId="3" fillId="7" borderId="17" xfId="0" applyNumberFormat="1" applyFont="1" applyFill="1" applyBorder="1" applyAlignment="1">
      <alignment horizontal="center" vertical="top"/>
      <protection locked="0"/>
    </xf>
    <xf numFmtId="3" fontId="3" fillId="7" borderId="18" xfId="0" applyNumberFormat="1" applyFont="1" applyFill="1" applyBorder="1" applyAlignment="1">
      <alignment horizontal="center" vertical="top"/>
      <protection locked="0"/>
    </xf>
    <xf numFmtId="165" fontId="10" fillId="7" borderId="19" xfId="0" applyNumberFormat="1" applyFont="1" applyFill="1" applyBorder="1" applyAlignment="1">
      <alignment horizontal="center" vertical="top"/>
      <protection locked="0"/>
    </xf>
    <xf numFmtId="165" fontId="3" fillId="7" borderId="7" xfId="0" applyNumberFormat="1" applyFont="1" applyFill="1" applyBorder="1" applyAlignment="1">
      <alignment horizontal="center" vertical="top"/>
      <protection locked="0"/>
    </xf>
    <xf numFmtId="165" fontId="3" fillId="7" borderId="8" xfId="0" applyNumberFormat="1" applyFont="1" applyFill="1" applyBorder="1" applyAlignment="1">
      <alignment horizontal="center" vertical="top"/>
      <protection locked="0"/>
    </xf>
    <xf numFmtId="165" fontId="3" fillId="7" borderId="9" xfId="0" applyNumberFormat="1" applyFont="1" applyFill="1" applyBorder="1" applyAlignment="1">
      <alignment horizontal="center" vertical="top"/>
      <protection locked="0"/>
    </xf>
    <xf numFmtId="165" fontId="5" fillId="6" borderId="3" xfId="0" applyNumberFormat="1" applyFont="1" applyFill="1" applyBorder="1" applyAlignment="1" applyProtection="1">
      <alignment horizontal="center" vertical="top"/>
    </xf>
    <xf numFmtId="165" fontId="5" fillId="6" borderId="4" xfId="0" applyNumberFormat="1" applyFont="1" applyFill="1" applyBorder="1" applyAlignment="1" applyProtection="1">
      <alignment horizontal="center" vertical="top"/>
    </xf>
    <xf numFmtId="165" fontId="5" fillId="6" borderId="5" xfId="0" applyNumberFormat="1" applyFont="1" applyFill="1" applyBorder="1" applyAlignment="1" applyProtection="1">
      <alignment horizontal="center" vertical="top"/>
    </xf>
    <xf numFmtId="165" fontId="5" fillId="6" borderId="23" xfId="0" applyNumberFormat="1" applyFont="1" applyFill="1" applyBorder="1" applyAlignment="1" applyProtection="1">
      <alignment horizontal="center" vertical="top"/>
    </xf>
    <xf numFmtId="0" fontId="11" fillId="8" borderId="21" xfId="0" applyFont="1" applyFill="1" applyBorder="1" applyAlignment="1" applyProtection="1">
      <alignment horizontal="left" vertical="center" wrapText="1" shrinkToFit="1"/>
    </xf>
    <xf numFmtId="166" fontId="13" fillId="8" borderId="19" xfId="0" applyNumberFormat="1" applyFont="1" applyFill="1" applyBorder="1" applyAlignment="1" applyProtection="1">
      <alignment horizontal="center" vertical="top" wrapText="1"/>
    </xf>
    <xf numFmtId="166" fontId="13" fillId="8" borderId="17" xfId="0" applyNumberFormat="1" applyFont="1" applyFill="1" applyBorder="1" applyAlignment="1" applyProtection="1">
      <alignment horizontal="center" vertical="top" wrapText="1"/>
    </xf>
    <xf numFmtId="166" fontId="14" fillId="2" borderId="18" xfId="0" applyNumberFormat="1" applyFont="1" applyFill="1" applyBorder="1" applyAlignment="1" applyProtection="1">
      <alignment horizontal="center" vertical="top" wrapText="1"/>
    </xf>
    <xf numFmtId="166" fontId="14" fillId="2" borderId="19" xfId="0" applyNumberFormat="1" applyFont="1" applyFill="1" applyBorder="1" applyAlignment="1" applyProtection="1">
      <alignment horizontal="center" vertical="top" wrapText="1"/>
    </xf>
    <xf numFmtId="0" fontId="2" fillId="0" borderId="0" xfId="0" applyFont="1" applyProtection="1"/>
    <xf numFmtId="165" fontId="6" fillId="0" borderId="19" xfId="0" applyNumberFormat="1" applyFont="1" applyBorder="1" applyAlignment="1" applyProtection="1">
      <alignment horizontal="center" vertical="top"/>
    </xf>
    <xf numFmtId="165" fontId="6" fillId="0" borderId="17" xfId="0" applyNumberFormat="1" applyFont="1" applyBorder="1" applyAlignment="1" applyProtection="1">
      <alignment horizontal="center" vertical="top"/>
    </xf>
    <xf numFmtId="165" fontId="6" fillId="0" borderId="18" xfId="0" applyNumberFormat="1" applyFont="1" applyBorder="1" applyAlignment="1" applyProtection="1">
      <alignment horizontal="center" vertical="top"/>
    </xf>
    <xf numFmtId="0" fontId="11" fillId="8" borderId="22" xfId="0" applyFont="1" applyFill="1" applyBorder="1" applyAlignment="1" applyProtection="1">
      <alignment horizontal="left" vertical="center" wrapText="1" shrinkToFit="1"/>
    </xf>
    <xf numFmtId="166" fontId="13" fillId="8" borderId="7" xfId="0" applyNumberFormat="1" applyFont="1" applyFill="1" applyBorder="1" applyAlignment="1" applyProtection="1">
      <alignment horizontal="center" vertical="top" wrapText="1"/>
    </xf>
    <xf numFmtId="166" fontId="13" fillId="8" borderId="8" xfId="0" applyNumberFormat="1" applyFont="1" applyFill="1" applyBorder="1" applyAlignment="1" applyProtection="1">
      <alignment horizontal="center" vertical="top" wrapText="1"/>
    </xf>
    <xf numFmtId="166" fontId="14" fillId="2" borderId="9" xfId="0" applyNumberFormat="1" applyFont="1" applyFill="1" applyBorder="1" applyAlignment="1" applyProtection="1">
      <alignment horizontal="center" vertical="top" wrapText="1"/>
    </xf>
    <xf numFmtId="166" fontId="14" fillId="2" borderId="7" xfId="0" applyNumberFormat="1" applyFont="1" applyFill="1" applyBorder="1" applyAlignment="1" applyProtection="1">
      <alignment horizontal="center" vertical="top" wrapText="1"/>
    </xf>
    <xf numFmtId="2" fontId="3" fillId="2" borderId="27" xfId="0" applyNumberFormat="1" applyFont="1" applyFill="1" applyBorder="1" applyAlignment="1">
      <alignment horizontal="center" vertical="top"/>
      <protection locked="0"/>
    </xf>
    <xf numFmtId="165" fontId="5" fillId="9" borderId="24" xfId="0" applyNumberFormat="1" applyFont="1" applyFill="1" applyBorder="1" applyAlignment="1" applyProtection="1">
      <alignment horizontal="center" vertical="top"/>
    </xf>
    <xf numFmtId="165" fontId="5" fillId="9" borderId="25" xfId="0" applyNumberFormat="1" applyFont="1" applyFill="1" applyBorder="1" applyAlignment="1" applyProtection="1">
      <alignment horizontal="center" vertical="top"/>
    </xf>
    <xf numFmtId="165" fontId="3" fillId="10" borderId="19" xfId="0" applyNumberFormat="1" applyFont="1" applyFill="1" applyBorder="1" applyAlignment="1" applyProtection="1">
      <alignment horizontal="center" vertical="top"/>
    </xf>
    <xf numFmtId="165" fontId="3" fillId="10" borderId="17" xfId="0" applyNumberFormat="1" applyFont="1" applyFill="1" applyBorder="1" applyAlignment="1" applyProtection="1">
      <alignment horizontal="center" vertical="top"/>
    </xf>
    <xf numFmtId="165" fontId="3" fillId="10" borderId="18" xfId="0" applyNumberFormat="1" applyFont="1" applyFill="1" applyBorder="1" applyAlignment="1" applyProtection="1">
      <alignment horizontal="center" vertical="top"/>
    </xf>
    <xf numFmtId="2" fontId="15" fillId="11" borderId="21" xfId="0" applyNumberFormat="1" applyFont="1" applyFill="1" applyBorder="1" applyAlignment="1">
      <alignment horizontal="center" vertical="top"/>
      <protection locked="0"/>
    </xf>
    <xf numFmtId="2" fontId="15" fillId="0" borderId="21" xfId="0" applyNumberFormat="1" applyFont="1" applyFill="1" applyBorder="1" applyAlignment="1">
      <alignment horizontal="center" vertical="top"/>
      <protection locked="0"/>
    </xf>
    <xf numFmtId="2" fontId="3" fillId="11" borderId="26" xfId="0" applyNumberFormat="1" applyFont="1" applyFill="1" applyBorder="1" applyAlignment="1">
      <alignment horizontal="center" vertical="top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3" xfId="1" xr:uid="{00000000-0005-0000-0000-000006000000}"/>
  </cellStyles>
  <dxfs count="30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C7CE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"/>
  <sheetViews>
    <sheetView zoomScaleNormal="100" workbookViewId="0"/>
  </sheetViews>
  <sheetFormatPr defaultColWidth="10" defaultRowHeight="10.5"/>
  <sheetData>
    <row r="2" spans="2:2" ht="22.5" customHeight="1">
      <c r="B2" s="1" t="s">
        <v>0</v>
      </c>
    </row>
    <row r="3" spans="2:2" ht="22.5" customHeight="1">
      <c r="B3" s="1" t="s">
        <v>1</v>
      </c>
    </row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2"/>
  <sheetViews>
    <sheetView tabSelected="1" zoomScale="115" zoomScaleNormal="115" workbookViewId="0">
      <pane ySplit="3" topLeftCell="A46" activePane="bottomLeft" state="frozen"/>
      <selection pane="bottomLeft" activeCell="J36" sqref="J36"/>
    </sheetView>
  </sheetViews>
  <sheetFormatPr defaultColWidth="8.1640625" defaultRowHeight="11.25"/>
  <cols>
    <col min="1" max="1" width="39.5" style="2" customWidth="1"/>
    <col min="2" max="2" width="23.1640625" style="3" customWidth="1"/>
    <col min="3" max="3" width="11.1640625" style="4" customWidth="1"/>
    <col min="4" max="4" width="10.6640625" style="4" customWidth="1"/>
    <col min="5" max="5" width="10.5" style="4" customWidth="1"/>
    <col min="6" max="7" width="10.83203125" style="4" customWidth="1"/>
    <col min="8" max="11" width="11.1640625" style="4" customWidth="1"/>
    <col min="12" max="12" width="31.33203125" style="5" customWidth="1"/>
  </cols>
  <sheetData>
    <row r="1" spans="1:12" s="9" customFormat="1" ht="11.25" customHeight="1">
      <c r="A1" s="90" t="s">
        <v>2</v>
      </c>
      <c r="B1" s="91" t="s">
        <v>3</v>
      </c>
      <c r="C1" s="6" t="s">
        <v>4</v>
      </c>
      <c r="D1" s="7" t="s">
        <v>4</v>
      </c>
      <c r="E1" s="8" t="s">
        <v>5</v>
      </c>
      <c r="F1" s="92" t="s">
        <v>6</v>
      </c>
      <c r="G1" s="92"/>
      <c r="H1" s="92"/>
      <c r="I1" s="92"/>
      <c r="J1" s="92"/>
      <c r="K1" s="92"/>
      <c r="L1" s="93" t="s">
        <v>7</v>
      </c>
    </row>
    <row r="2" spans="1:12" s="9" customFormat="1" ht="11.25" customHeight="1">
      <c r="A2" s="90"/>
      <c r="B2" s="91"/>
      <c r="C2" s="94">
        <v>2022</v>
      </c>
      <c r="D2" s="95">
        <v>2023</v>
      </c>
      <c r="E2" s="96">
        <v>2024</v>
      </c>
      <c r="F2" s="97">
        <v>2025</v>
      </c>
      <c r="G2" s="97"/>
      <c r="H2" s="97">
        <v>2026</v>
      </c>
      <c r="I2" s="97"/>
      <c r="J2" s="97">
        <v>2027</v>
      </c>
      <c r="K2" s="97"/>
      <c r="L2" s="93"/>
    </row>
    <row r="3" spans="1:12" s="9" customFormat="1" ht="11.25" customHeight="1">
      <c r="A3" s="90"/>
      <c r="B3" s="91"/>
      <c r="C3" s="94"/>
      <c r="D3" s="95"/>
      <c r="E3" s="96"/>
      <c r="F3" s="10" t="s">
        <v>8</v>
      </c>
      <c r="G3" s="11" t="s">
        <v>9</v>
      </c>
      <c r="H3" s="10" t="s">
        <v>8</v>
      </c>
      <c r="I3" s="11" t="s">
        <v>9</v>
      </c>
      <c r="J3" s="10" t="s">
        <v>8</v>
      </c>
      <c r="K3" s="11" t="s">
        <v>9</v>
      </c>
      <c r="L3" s="93"/>
    </row>
    <row r="4" spans="1:12" s="16" customFormat="1" ht="15" customHeight="1">
      <c r="A4" s="12" t="s">
        <v>10</v>
      </c>
      <c r="B4" s="13"/>
      <c r="C4" s="13"/>
      <c r="D4" s="13"/>
      <c r="E4" s="14"/>
      <c r="F4" s="12"/>
      <c r="G4" s="14"/>
      <c r="H4" s="12"/>
      <c r="I4" s="14"/>
      <c r="J4" s="12"/>
      <c r="K4" s="14"/>
      <c r="L4" s="15"/>
    </row>
    <row r="5" spans="1:12" s="9" customFormat="1" ht="36" customHeight="1">
      <c r="A5" s="17" t="s">
        <v>11</v>
      </c>
      <c r="B5" s="18" t="s">
        <v>12</v>
      </c>
      <c r="C5" s="19">
        <v>2654</v>
      </c>
      <c r="D5" s="19">
        <v>2599</v>
      </c>
      <c r="E5" s="20">
        <v>2552</v>
      </c>
      <c r="F5" s="21">
        <v>2514</v>
      </c>
      <c r="G5" s="20">
        <v>2541</v>
      </c>
      <c r="H5" s="21">
        <v>2478</v>
      </c>
      <c r="I5" s="20">
        <v>2511</v>
      </c>
      <c r="J5" s="21">
        <v>2464</v>
      </c>
      <c r="K5" s="20">
        <v>2507</v>
      </c>
      <c r="L5" s="22" t="s">
        <v>13</v>
      </c>
    </row>
    <row r="6" spans="1:12" ht="11.25" customHeight="1">
      <c r="A6" s="23" t="s">
        <v>14</v>
      </c>
      <c r="B6" s="24" t="s">
        <v>15</v>
      </c>
      <c r="C6" s="19"/>
      <c r="D6" s="19"/>
      <c r="E6" s="20"/>
      <c r="F6" s="21"/>
      <c r="G6" s="20"/>
      <c r="H6" s="21"/>
      <c r="I6" s="20"/>
      <c r="J6" s="21"/>
      <c r="K6" s="20"/>
      <c r="L6" s="25"/>
    </row>
    <row r="7" spans="1:12" ht="11.25" customHeight="1">
      <c r="A7" s="26" t="s">
        <v>16</v>
      </c>
      <c r="B7" s="26"/>
      <c r="C7" s="27"/>
      <c r="D7" s="28"/>
      <c r="E7" s="29"/>
      <c r="F7" s="27"/>
      <c r="G7" s="29"/>
      <c r="H7" s="27"/>
      <c r="I7" s="29"/>
      <c r="J7" s="27"/>
      <c r="K7" s="29"/>
      <c r="L7" s="25"/>
    </row>
    <row r="8" spans="1:12" ht="19.5" customHeight="1">
      <c r="A8" s="30" t="s">
        <v>17</v>
      </c>
      <c r="B8" s="26" t="s">
        <v>12</v>
      </c>
      <c r="C8" s="31">
        <v>481</v>
      </c>
      <c r="D8" s="31">
        <v>471</v>
      </c>
      <c r="E8" s="32">
        <v>462</v>
      </c>
      <c r="F8" s="33">
        <v>454</v>
      </c>
      <c r="G8" s="32">
        <v>457</v>
      </c>
      <c r="H8" s="33">
        <v>443</v>
      </c>
      <c r="I8" s="32">
        <v>448</v>
      </c>
      <c r="J8" s="33">
        <v>439</v>
      </c>
      <c r="K8" s="32">
        <v>446</v>
      </c>
      <c r="L8" s="25"/>
    </row>
    <row r="9" spans="1:12" ht="29.25" customHeight="1">
      <c r="A9" s="26" t="s">
        <v>18</v>
      </c>
      <c r="B9" s="26" t="s">
        <v>12</v>
      </c>
      <c r="C9" s="31">
        <v>134</v>
      </c>
      <c r="D9" s="31">
        <v>127</v>
      </c>
      <c r="E9" s="32">
        <v>120</v>
      </c>
      <c r="F9" s="33">
        <v>118</v>
      </c>
      <c r="G9" s="32">
        <v>120</v>
      </c>
      <c r="H9" s="33">
        <v>113</v>
      </c>
      <c r="I9" s="32">
        <v>117</v>
      </c>
      <c r="J9" s="33">
        <v>109</v>
      </c>
      <c r="K9" s="32">
        <v>113</v>
      </c>
      <c r="L9" s="25"/>
    </row>
    <row r="10" spans="1:12" ht="11.25" customHeight="1">
      <c r="A10" s="26" t="s">
        <v>19</v>
      </c>
      <c r="B10" s="26" t="s">
        <v>12</v>
      </c>
      <c r="C10" s="31">
        <v>347</v>
      </c>
      <c r="D10" s="31">
        <v>344</v>
      </c>
      <c r="E10" s="32">
        <v>329</v>
      </c>
      <c r="F10" s="33">
        <v>317</v>
      </c>
      <c r="G10" s="32">
        <v>328</v>
      </c>
      <c r="H10" s="33">
        <v>312</v>
      </c>
      <c r="I10" s="32">
        <v>323</v>
      </c>
      <c r="J10" s="33">
        <v>308</v>
      </c>
      <c r="K10" s="32">
        <v>320</v>
      </c>
      <c r="L10" s="25"/>
    </row>
    <row r="11" spans="1:12" ht="11.25" customHeight="1">
      <c r="A11" s="30" t="s">
        <v>20</v>
      </c>
      <c r="B11" s="26" t="s">
        <v>12</v>
      </c>
      <c r="C11" s="31">
        <v>622</v>
      </c>
      <c r="D11" s="31">
        <v>610</v>
      </c>
      <c r="E11" s="32">
        <v>587</v>
      </c>
      <c r="F11" s="33">
        <v>577</v>
      </c>
      <c r="G11" s="32">
        <v>583</v>
      </c>
      <c r="H11" s="33">
        <v>563</v>
      </c>
      <c r="I11" s="32">
        <v>573</v>
      </c>
      <c r="J11" s="33">
        <v>560</v>
      </c>
      <c r="K11" s="32">
        <v>572</v>
      </c>
      <c r="L11" s="25"/>
    </row>
    <row r="12" spans="1:12" ht="11.25" customHeight="1">
      <c r="A12" s="30" t="s">
        <v>21</v>
      </c>
      <c r="B12" s="26" t="s">
        <v>12</v>
      </c>
      <c r="C12" s="31"/>
      <c r="D12" s="31"/>
      <c r="E12" s="32"/>
      <c r="F12" s="33"/>
      <c r="G12" s="32"/>
      <c r="H12" s="33"/>
      <c r="I12" s="32"/>
      <c r="J12" s="33"/>
      <c r="K12" s="32"/>
      <c r="L12" s="25"/>
    </row>
    <row r="13" spans="1:12" ht="11.25" customHeight="1">
      <c r="A13" s="30" t="s">
        <v>22</v>
      </c>
      <c r="B13" s="26" t="s">
        <v>12</v>
      </c>
      <c r="C13" s="31">
        <v>512</v>
      </c>
      <c r="D13" s="31">
        <v>502</v>
      </c>
      <c r="E13" s="32">
        <v>480</v>
      </c>
      <c r="F13" s="33">
        <v>472</v>
      </c>
      <c r="G13" s="32">
        <v>476</v>
      </c>
      <c r="H13" s="33">
        <v>460</v>
      </c>
      <c r="I13" s="32">
        <v>468</v>
      </c>
      <c r="J13" s="33">
        <v>459</v>
      </c>
      <c r="K13" s="32">
        <v>467</v>
      </c>
      <c r="L13" s="25"/>
    </row>
    <row r="14" spans="1:12" ht="19.5" customHeight="1">
      <c r="A14" s="30" t="s">
        <v>23</v>
      </c>
      <c r="B14" s="26" t="s">
        <v>12</v>
      </c>
      <c r="C14" s="31">
        <v>105</v>
      </c>
      <c r="D14" s="31">
        <v>102</v>
      </c>
      <c r="E14" s="32">
        <v>101</v>
      </c>
      <c r="F14" s="33">
        <v>99</v>
      </c>
      <c r="G14" s="32">
        <v>100</v>
      </c>
      <c r="H14" s="33">
        <v>97</v>
      </c>
      <c r="I14" s="32">
        <v>98</v>
      </c>
      <c r="J14" s="33">
        <v>95</v>
      </c>
      <c r="K14" s="32">
        <v>97</v>
      </c>
      <c r="L14" s="25"/>
    </row>
    <row r="15" spans="1:12" ht="29.25" customHeight="1">
      <c r="A15" s="30" t="s">
        <v>24</v>
      </c>
      <c r="B15" s="26" t="s">
        <v>12</v>
      </c>
      <c r="C15" s="31">
        <v>5</v>
      </c>
      <c r="D15" s="31">
        <v>6</v>
      </c>
      <c r="E15" s="32">
        <v>6</v>
      </c>
      <c r="F15" s="33">
        <v>6</v>
      </c>
      <c r="G15" s="32">
        <v>7</v>
      </c>
      <c r="H15" s="33">
        <v>6</v>
      </c>
      <c r="I15" s="32">
        <v>7</v>
      </c>
      <c r="J15" s="33">
        <v>6</v>
      </c>
      <c r="K15" s="32">
        <v>8</v>
      </c>
      <c r="L15" s="25"/>
    </row>
    <row r="16" spans="1:12" ht="11.25" customHeight="1">
      <c r="A16" s="30" t="s">
        <v>25</v>
      </c>
      <c r="B16" s="26" t="s">
        <v>12</v>
      </c>
      <c r="C16" s="31">
        <v>1</v>
      </c>
      <c r="D16" s="31">
        <v>2</v>
      </c>
      <c r="E16" s="32">
        <v>3</v>
      </c>
      <c r="F16" s="33">
        <v>2</v>
      </c>
      <c r="G16" s="32">
        <v>3</v>
      </c>
      <c r="H16" s="33">
        <v>2</v>
      </c>
      <c r="I16" s="32">
        <v>3</v>
      </c>
      <c r="J16" s="33">
        <v>2</v>
      </c>
      <c r="K16" s="32">
        <v>3</v>
      </c>
      <c r="L16" s="25"/>
    </row>
    <row r="17" spans="1:12" ht="19.5" customHeight="1">
      <c r="A17" s="30" t="s">
        <v>26</v>
      </c>
      <c r="B17" s="26" t="s">
        <v>12</v>
      </c>
      <c r="C17" s="31">
        <v>355</v>
      </c>
      <c r="D17" s="31">
        <v>340</v>
      </c>
      <c r="E17" s="32">
        <v>335</v>
      </c>
      <c r="F17" s="33">
        <v>332</v>
      </c>
      <c r="G17" s="32">
        <v>335</v>
      </c>
      <c r="H17" s="33">
        <v>331</v>
      </c>
      <c r="I17" s="32">
        <v>334</v>
      </c>
      <c r="J17" s="33">
        <v>330</v>
      </c>
      <c r="K17" s="32">
        <v>334</v>
      </c>
      <c r="L17" s="25"/>
    </row>
    <row r="18" spans="1:12" ht="11.25" customHeight="1">
      <c r="A18" s="30" t="s">
        <v>27</v>
      </c>
      <c r="B18" s="26" t="s">
        <v>12</v>
      </c>
      <c r="C18" s="31">
        <v>170</v>
      </c>
      <c r="D18" s="31">
        <v>168</v>
      </c>
      <c r="E18" s="32">
        <v>167</v>
      </c>
      <c r="F18" s="33">
        <v>166</v>
      </c>
      <c r="G18" s="32">
        <v>167</v>
      </c>
      <c r="H18" s="33">
        <v>167</v>
      </c>
      <c r="I18" s="32">
        <v>168</v>
      </c>
      <c r="J18" s="33">
        <v>167</v>
      </c>
      <c r="K18" s="32">
        <v>169</v>
      </c>
      <c r="L18" s="25"/>
    </row>
    <row r="19" spans="1:12" ht="19.5" customHeight="1">
      <c r="A19" s="30" t="s">
        <v>28</v>
      </c>
      <c r="B19" s="26" t="s">
        <v>12</v>
      </c>
      <c r="C19" s="31">
        <v>30</v>
      </c>
      <c r="D19" s="31">
        <v>30</v>
      </c>
      <c r="E19" s="32">
        <v>32</v>
      </c>
      <c r="F19" s="33">
        <v>31</v>
      </c>
      <c r="G19" s="32">
        <v>32</v>
      </c>
      <c r="H19" s="33">
        <v>30</v>
      </c>
      <c r="I19" s="32">
        <v>31</v>
      </c>
      <c r="J19" s="33">
        <v>29</v>
      </c>
      <c r="K19" s="32">
        <v>31</v>
      </c>
      <c r="L19" s="25"/>
    </row>
    <row r="20" spans="1:12" ht="19.5" customHeight="1">
      <c r="A20" s="30" t="s">
        <v>29</v>
      </c>
      <c r="B20" s="26" t="s">
        <v>12</v>
      </c>
      <c r="C20" s="31">
        <v>12</v>
      </c>
      <c r="D20" s="31">
        <v>12</v>
      </c>
      <c r="E20" s="32">
        <v>12</v>
      </c>
      <c r="F20" s="33">
        <v>11</v>
      </c>
      <c r="G20" s="32">
        <v>12</v>
      </c>
      <c r="H20" s="33">
        <v>10</v>
      </c>
      <c r="I20" s="32">
        <v>11</v>
      </c>
      <c r="J20" s="33">
        <v>10</v>
      </c>
      <c r="K20" s="32">
        <v>11</v>
      </c>
      <c r="L20" s="25"/>
    </row>
    <row r="21" spans="1:12" ht="11.25" customHeight="1">
      <c r="A21" s="30" t="s">
        <v>30</v>
      </c>
      <c r="B21" s="26" t="s">
        <v>12</v>
      </c>
      <c r="C21" s="31">
        <v>21</v>
      </c>
      <c r="D21" s="31">
        <v>21</v>
      </c>
      <c r="E21" s="32">
        <v>20</v>
      </c>
      <c r="F21" s="33">
        <v>18</v>
      </c>
      <c r="G21" s="32">
        <v>19</v>
      </c>
      <c r="H21" s="33">
        <v>17</v>
      </c>
      <c r="I21" s="32">
        <v>18</v>
      </c>
      <c r="J21" s="33">
        <v>16</v>
      </c>
      <c r="K21" s="32">
        <v>18</v>
      </c>
      <c r="L21" s="25"/>
    </row>
    <row r="22" spans="1:12" ht="19.5" customHeight="1">
      <c r="A22" s="30" t="s">
        <v>31</v>
      </c>
      <c r="B22" s="26" t="s">
        <v>12</v>
      </c>
      <c r="C22" s="31">
        <v>5</v>
      </c>
      <c r="D22" s="31">
        <v>5</v>
      </c>
      <c r="E22" s="32">
        <v>5</v>
      </c>
      <c r="F22" s="33">
        <v>4</v>
      </c>
      <c r="G22" s="32">
        <v>5</v>
      </c>
      <c r="H22" s="33">
        <v>3</v>
      </c>
      <c r="I22" s="32">
        <v>4</v>
      </c>
      <c r="J22" s="33">
        <v>3</v>
      </c>
      <c r="K22" s="32">
        <v>4</v>
      </c>
      <c r="L22" s="25"/>
    </row>
    <row r="23" spans="1:12" ht="19.5" customHeight="1">
      <c r="A23" s="30" t="s">
        <v>32</v>
      </c>
      <c r="B23" s="26" t="s">
        <v>12</v>
      </c>
      <c r="C23" s="31">
        <v>77</v>
      </c>
      <c r="D23" s="31">
        <v>77</v>
      </c>
      <c r="E23" s="32">
        <v>76</v>
      </c>
      <c r="F23" s="33">
        <v>75</v>
      </c>
      <c r="G23" s="32">
        <v>76</v>
      </c>
      <c r="H23" s="33">
        <v>74</v>
      </c>
      <c r="I23" s="32">
        <v>75</v>
      </c>
      <c r="J23" s="33">
        <v>73</v>
      </c>
      <c r="K23" s="32">
        <v>75</v>
      </c>
      <c r="L23" s="25"/>
    </row>
    <row r="24" spans="1:12" ht="19.5" customHeight="1">
      <c r="A24" s="30" t="s">
        <v>33</v>
      </c>
      <c r="B24" s="26" t="s">
        <v>12</v>
      </c>
      <c r="C24" s="31">
        <v>5</v>
      </c>
      <c r="D24" s="31">
        <v>5</v>
      </c>
      <c r="E24" s="32">
        <v>5</v>
      </c>
      <c r="F24" s="33">
        <v>4</v>
      </c>
      <c r="G24" s="32">
        <v>5</v>
      </c>
      <c r="H24" s="33">
        <v>4</v>
      </c>
      <c r="I24" s="32">
        <v>5</v>
      </c>
      <c r="J24" s="33">
        <v>3</v>
      </c>
      <c r="K24" s="32">
        <v>4</v>
      </c>
      <c r="L24" s="25"/>
    </row>
    <row r="25" spans="1:12" ht="29.25" customHeight="1">
      <c r="A25" s="30" t="s">
        <v>34</v>
      </c>
      <c r="B25" s="26" t="s">
        <v>12</v>
      </c>
      <c r="C25" s="31">
        <v>258</v>
      </c>
      <c r="D25" s="31">
        <v>246</v>
      </c>
      <c r="E25" s="32">
        <v>245</v>
      </c>
      <c r="F25" s="33">
        <v>243</v>
      </c>
      <c r="G25" s="32">
        <v>245</v>
      </c>
      <c r="H25" s="33">
        <v>241</v>
      </c>
      <c r="I25" s="32">
        <v>243</v>
      </c>
      <c r="J25" s="33">
        <v>241</v>
      </c>
      <c r="K25" s="32">
        <v>243</v>
      </c>
      <c r="L25" s="25"/>
    </row>
    <row r="26" spans="1:12" ht="11.25" customHeight="1">
      <c r="A26" s="30" t="s">
        <v>35</v>
      </c>
      <c r="B26" s="26" t="s">
        <v>12</v>
      </c>
      <c r="C26" s="31">
        <v>341</v>
      </c>
      <c r="D26" s="31">
        <v>335</v>
      </c>
      <c r="E26" s="32">
        <v>333</v>
      </c>
      <c r="F26" s="33">
        <v>330</v>
      </c>
      <c r="G26" s="32">
        <v>332</v>
      </c>
      <c r="H26" s="33">
        <v>329</v>
      </c>
      <c r="I26" s="32">
        <v>331</v>
      </c>
      <c r="J26" s="33">
        <v>328</v>
      </c>
      <c r="K26" s="32">
        <v>330</v>
      </c>
      <c r="L26" s="25"/>
    </row>
    <row r="27" spans="1:12" ht="19.5" customHeight="1">
      <c r="A27" s="30" t="s">
        <v>36</v>
      </c>
      <c r="B27" s="26" t="s">
        <v>12</v>
      </c>
      <c r="C27" s="31">
        <v>162</v>
      </c>
      <c r="D27" s="31">
        <v>162</v>
      </c>
      <c r="E27" s="32">
        <v>160</v>
      </c>
      <c r="F27" s="33">
        <v>159</v>
      </c>
      <c r="G27" s="32">
        <v>160</v>
      </c>
      <c r="H27" s="33">
        <v>158</v>
      </c>
      <c r="I27" s="32">
        <v>159</v>
      </c>
      <c r="J27" s="33">
        <v>158</v>
      </c>
      <c r="K27" s="32">
        <v>159</v>
      </c>
      <c r="L27" s="25"/>
    </row>
    <row r="28" spans="1:12" ht="19.5" customHeight="1">
      <c r="A28" s="30" t="s">
        <v>37</v>
      </c>
      <c r="B28" s="26" t="s">
        <v>12</v>
      </c>
      <c r="C28" s="31">
        <v>90</v>
      </c>
      <c r="D28" s="31">
        <v>90</v>
      </c>
      <c r="E28" s="32">
        <v>89</v>
      </c>
      <c r="F28" s="33">
        <v>88</v>
      </c>
      <c r="G28" s="32">
        <v>89</v>
      </c>
      <c r="H28" s="33">
        <v>87</v>
      </c>
      <c r="I28" s="32">
        <v>88</v>
      </c>
      <c r="J28" s="33">
        <v>86</v>
      </c>
      <c r="K28" s="32">
        <v>88</v>
      </c>
      <c r="L28" s="25"/>
    </row>
    <row r="29" spans="1:12" ht="11.25" customHeight="1">
      <c r="A29" s="34" t="s">
        <v>38</v>
      </c>
      <c r="B29" s="35" t="s">
        <v>12</v>
      </c>
      <c r="C29" s="36">
        <v>24</v>
      </c>
      <c r="D29" s="36">
        <v>25</v>
      </c>
      <c r="E29" s="37">
        <v>21</v>
      </c>
      <c r="F29" s="38">
        <v>20</v>
      </c>
      <c r="G29" s="37">
        <v>21</v>
      </c>
      <c r="H29" s="38">
        <v>19</v>
      </c>
      <c r="I29" s="37">
        <v>20</v>
      </c>
      <c r="J29" s="38">
        <v>19</v>
      </c>
      <c r="K29" s="37">
        <v>20</v>
      </c>
      <c r="L29" s="39"/>
    </row>
    <row r="30" spans="1:12" s="9" customFormat="1" ht="11.25" customHeight="1">
      <c r="A30" s="40" t="s">
        <v>39</v>
      </c>
      <c r="B30" s="41" t="s">
        <v>40</v>
      </c>
      <c r="C30" s="42">
        <f t="shared" ref="C30:K30" si="0">SUM(C33,C36,C41,C42,C43,C44,C45,C46,C47,C48,C49,C50,C51,C52,C53,C54)</f>
        <v>712536</v>
      </c>
      <c r="D30" s="43">
        <f t="shared" si="0"/>
        <v>823361.45999999985</v>
      </c>
      <c r="E30" s="44">
        <f t="shared" si="0"/>
        <v>948005.70000000007</v>
      </c>
      <c r="F30" s="42">
        <f t="shared" si="0"/>
        <v>1019807.5</v>
      </c>
      <c r="G30" s="44">
        <f t="shared" si="0"/>
        <v>1049638.3999999999</v>
      </c>
      <c r="H30" s="42">
        <f t="shared" si="0"/>
        <v>1092656.8000000003</v>
      </c>
      <c r="I30" s="44">
        <f t="shared" si="0"/>
        <v>1140970.58</v>
      </c>
      <c r="J30" s="42">
        <f t="shared" si="0"/>
        <v>1163623.9000000001</v>
      </c>
      <c r="K30" s="44">
        <f t="shared" si="0"/>
        <v>1231424.5000000002</v>
      </c>
      <c r="L30" s="45"/>
    </row>
    <row r="31" spans="1:12" s="9" customFormat="1" ht="11.25" customHeight="1">
      <c r="A31" s="23" t="s">
        <v>41</v>
      </c>
      <c r="B31" s="24" t="s">
        <v>15</v>
      </c>
      <c r="C31" s="46"/>
      <c r="D31" s="47">
        <f>IF((ISERROR(D30/C30)),0,(D30/C30)*100)</f>
        <v>115.55366465694364</v>
      </c>
      <c r="E31" s="48">
        <f>IF((ISERROR(E30/D30)),0,(E30/D30)*100)</f>
        <v>115.13845935902809</v>
      </c>
      <c r="F31" s="49">
        <f>IF((ISERROR(F30/E30)),0,(F30/E30)*100)</f>
        <v>107.57398399608778</v>
      </c>
      <c r="G31" s="48">
        <f>IF((ISERROR(G30/E30)),0,(G30/E30)*100)</f>
        <v>110.72068448533588</v>
      </c>
      <c r="H31" s="49">
        <f>IF((ISERROR(H30/F30)),0,(H30/F30)*100)</f>
        <v>107.14343638382738</v>
      </c>
      <c r="I31" s="48">
        <f>IF((ISERROR(I30/G30)),0,(I30/G30)*100)</f>
        <v>108.70129941892372</v>
      </c>
      <c r="J31" s="49">
        <f>IF((ISERROR(J30/H30)),0,(J30/H30)*100)</f>
        <v>106.49491221763319</v>
      </c>
      <c r="K31" s="48">
        <f>IF((ISERROR(K30/I30)),0,(K30/I30)*100)</f>
        <v>107.92780476425608</v>
      </c>
      <c r="L31" s="50"/>
    </row>
    <row r="32" spans="1:12" ht="11.25" customHeight="1">
      <c r="A32" s="26" t="s">
        <v>16</v>
      </c>
      <c r="B32" s="26"/>
      <c r="C32" s="84"/>
      <c r="D32" s="85"/>
      <c r="E32" s="86"/>
      <c r="F32" s="84">
        <v>106.69999136081145</v>
      </c>
      <c r="G32" s="86">
        <v>108.60000103374905</v>
      </c>
      <c r="H32" s="84">
        <v>104.90000217494035</v>
      </c>
      <c r="I32" s="86">
        <v>106.1999980185214</v>
      </c>
      <c r="J32" s="84">
        <v>105.40000222413515</v>
      </c>
      <c r="K32" s="86">
        <v>106.40000190238339</v>
      </c>
      <c r="L32" s="25"/>
    </row>
    <row r="33" spans="1:12" ht="19.5" customHeight="1">
      <c r="A33" s="30" t="s">
        <v>17</v>
      </c>
      <c r="B33" s="26" t="s">
        <v>40</v>
      </c>
      <c r="C33" s="46">
        <v>110730</v>
      </c>
      <c r="D33" s="54">
        <v>118539.7</v>
      </c>
      <c r="E33" s="55">
        <v>137159.4</v>
      </c>
      <c r="F33" s="46">
        <v>142097</v>
      </c>
      <c r="G33" s="55">
        <v>153641.70000000001</v>
      </c>
      <c r="H33" s="46">
        <v>152737.5</v>
      </c>
      <c r="I33" s="55">
        <v>165372.1</v>
      </c>
      <c r="J33" s="46">
        <v>170888.8</v>
      </c>
      <c r="K33" s="55">
        <v>184583.6</v>
      </c>
      <c r="L33" s="25"/>
    </row>
    <row r="34" spans="1:12" ht="29.25" customHeight="1">
      <c r="A34" s="26" t="s">
        <v>18</v>
      </c>
      <c r="B34" s="26" t="s">
        <v>40</v>
      </c>
      <c r="C34" s="56">
        <v>26513.8</v>
      </c>
      <c r="D34" s="57">
        <v>29225.96</v>
      </c>
      <c r="E34" s="58">
        <v>32177.8</v>
      </c>
      <c r="F34" s="56">
        <v>36913</v>
      </c>
      <c r="G34" s="58">
        <v>38138.1</v>
      </c>
      <c r="H34" s="56">
        <v>38171.300000000003</v>
      </c>
      <c r="I34" s="58">
        <v>40630.300000000003</v>
      </c>
      <c r="J34" s="56">
        <v>40932.9</v>
      </c>
      <c r="K34" s="58">
        <v>44118.1</v>
      </c>
      <c r="L34" s="88"/>
    </row>
    <row r="35" spans="1:12" ht="11.25" customHeight="1">
      <c r="A35" s="26" t="s">
        <v>19</v>
      </c>
      <c r="B35" s="26" t="s">
        <v>40</v>
      </c>
      <c r="C35" s="56">
        <v>84167</v>
      </c>
      <c r="D35" s="57">
        <v>96717.8</v>
      </c>
      <c r="E35" s="58">
        <v>105679.9</v>
      </c>
      <c r="F35" s="56">
        <v>110387</v>
      </c>
      <c r="G35" s="58">
        <v>115734.5</v>
      </c>
      <c r="H35" s="56">
        <v>117364.5</v>
      </c>
      <c r="I35" s="58">
        <v>123325.3</v>
      </c>
      <c r="J35" s="56">
        <v>131952.9</v>
      </c>
      <c r="K35" s="58">
        <v>140083.9</v>
      </c>
      <c r="L35" s="87"/>
    </row>
    <row r="36" spans="1:12" ht="11.25" customHeight="1">
      <c r="A36" s="30" t="s">
        <v>20</v>
      </c>
      <c r="B36" s="26" t="s">
        <v>40</v>
      </c>
      <c r="C36" s="51">
        <f t="shared" ref="C36:K36" si="1">SUM(C37,C38,C39,C40)</f>
        <v>168036.4</v>
      </c>
      <c r="D36" s="52">
        <f t="shared" si="1"/>
        <v>200536.4</v>
      </c>
      <c r="E36" s="53">
        <f t="shared" si="1"/>
        <v>241916.19999999998</v>
      </c>
      <c r="F36" s="51">
        <f t="shared" si="1"/>
        <v>263235.39999999997</v>
      </c>
      <c r="G36" s="53">
        <f t="shared" si="1"/>
        <v>267438.59999999998</v>
      </c>
      <c r="H36" s="51">
        <f t="shared" si="1"/>
        <v>286165.8</v>
      </c>
      <c r="I36" s="53">
        <f t="shared" si="1"/>
        <v>293940.58</v>
      </c>
      <c r="J36" s="51">
        <f>SUM(J37,J38,J39,J40)</f>
        <v>306415.40000000002</v>
      </c>
      <c r="K36" s="53">
        <f t="shared" si="1"/>
        <v>321472.7</v>
      </c>
      <c r="L36" s="25"/>
    </row>
    <row r="37" spans="1:12" ht="14.25" customHeight="1">
      <c r="A37" s="30" t="s">
        <v>21</v>
      </c>
      <c r="B37" s="26" t="s">
        <v>40</v>
      </c>
      <c r="C37" s="46"/>
      <c r="D37" s="54"/>
      <c r="E37" s="55"/>
      <c r="F37" s="46"/>
      <c r="G37" s="55"/>
      <c r="H37" s="46"/>
      <c r="I37" s="55"/>
      <c r="J37" s="46"/>
      <c r="K37" s="55"/>
      <c r="L37" s="25"/>
    </row>
    <row r="38" spans="1:12" ht="18.75" customHeight="1">
      <c r="A38" s="30" t="s">
        <v>22</v>
      </c>
      <c r="B38" s="26" t="s">
        <v>40</v>
      </c>
      <c r="C38" s="46">
        <v>140440</v>
      </c>
      <c r="D38" s="54">
        <v>170127.2</v>
      </c>
      <c r="E38" s="55">
        <v>206216.9</v>
      </c>
      <c r="F38" s="46">
        <v>224726.9</v>
      </c>
      <c r="G38" s="55">
        <v>227508.1</v>
      </c>
      <c r="H38" s="46">
        <v>244582.9</v>
      </c>
      <c r="I38" s="55">
        <v>250007.8</v>
      </c>
      <c r="J38" s="46">
        <v>262569.2</v>
      </c>
      <c r="K38" s="55">
        <v>271946.5</v>
      </c>
      <c r="L38" s="25"/>
    </row>
    <row r="39" spans="1:12" ht="22.5" customHeight="1">
      <c r="A39" s="30" t="s">
        <v>23</v>
      </c>
      <c r="B39" s="26" t="s">
        <v>40</v>
      </c>
      <c r="C39" s="46">
        <v>26513.8</v>
      </c>
      <c r="D39" s="54">
        <v>28983.3</v>
      </c>
      <c r="E39" s="55">
        <v>33929.4</v>
      </c>
      <c r="F39" s="46">
        <v>36521.4</v>
      </c>
      <c r="G39" s="55">
        <v>37552.400000000001</v>
      </c>
      <c r="H39" s="46">
        <v>39435.199999999997</v>
      </c>
      <c r="I39" s="55">
        <v>41353.199999999997</v>
      </c>
      <c r="J39" s="46">
        <v>41454.400000000001</v>
      </c>
      <c r="K39" s="55">
        <v>46240</v>
      </c>
      <c r="L39" s="25"/>
    </row>
    <row r="40" spans="1:12" ht="29.25" customHeight="1">
      <c r="A40" s="30" t="s">
        <v>42</v>
      </c>
      <c r="B40" s="26" t="s">
        <v>40</v>
      </c>
      <c r="C40" s="46">
        <v>1082.5999999999999</v>
      </c>
      <c r="D40" s="54">
        <v>1425.9</v>
      </c>
      <c r="E40" s="55">
        <v>1769.9</v>
      </c>
      <c r="F40" s="46">
        <v>1987.1</v>
      </c>
      <c r="G40" s="55">
        <v>2378.1</v>
      </c>
      <c r="H40" s="46">
        <v>2147.6999999999998</v>
      </c>
      <c r="I40" s="55">
        <v>2579.58</v>
      </c>
      <c r="J40" s="46">
        <v>2391.8000000000002</v>
      </c>
      <c r="K40" s="55">
        <v>3286.2</v>
      </c>
      <c r="L40" s="25"/>
    </row>
    <row r="41" spans="1:12" ht="11.25" customHeight="1">
      <c r="A41" s="30" t="s">
        <v>25</v>
      </c>
      <c r="B41" s="26" t="s">
        <v>40</v>
      </c>
      <c r="C41" s="46">
        <v>206</v>
      </c>
      <c r="D41" s="54">
        <v>448.36</v>
      </c>
      <c r="E41" s="55">
        <v>749.8</v>
      </c>
      <c r="F41" s="46">
        <v>556.4</v>
      </c>
      <c r="G41" s="55">
        <v>891.2</v>
      </c>
      <c r="H41" s="46">
        <v>626.29999999999995</v>
      </c>
      <c r="I41" s="55">
        <v>1007.6</v>
      </c>
      <c r="J41" s="46">
        <v>701.3</v>
      </c>
      <c r="K41" s="55">
        <v>1143.9000000000001</v>
      </c>
      <c r="L41" s="25"/>
    </row>
    <row r="42" spans="1:12" ht="19.5" customHeight="1">
      <c r="A42" s="30" t="s">
        <v>26</v>
      </c>
      <c r="B42" s="26" t="s">
        <v>40</v>
      </c>
      <c r="C42" s="59">
        <v>75233</v>
      </c>
      <c r="D42" s="54">
        <v>94101.6</v>
      </c>
      <c r="E42" s="55">
        <v>103913.1</v>
      </c>
      <c r="F42" s="46">
        <v>111888.3</v>
      </c>
      <c r="G42" s="55">
        <v>113817.4</v>
      </c>
      <c r="H42" s="46">
        <v>120170.3</v>
      </c>
      <c r="I42" s="55">
        <v>123080.9</v>
      </c>
      <c r="J42" s="46">
        <v>127852.8</v>
      </c>
      <c r="K42" s="55">
        <v>132391.5</v>
      </c>
      <c r="L42" s="25"/>
    </row>
    <row r="43" spans="1:12" ht="11.25" customHeight="1">
      <c r="A43" s="30" t="s">
        <v>27</v>
      </c>
      <c r="B43" s="26" t="s">
        <v>40</v>
      </c>
      <c r="C43" s="46">
        <v>42661</v>
      </c>
      <c r="D43" s="54">
        <v>49780.3</v>
      </c>
      <c r="E43" s="55">
        <v>56860.5</v>
      </c>
      <c r="F43" s="46">
        <v>61328</v>
      </c>
      <c r="G43" s="55">
        <v>62672.800000000003</v>
      </c>
      <c r="H43" s="46">
        <v>65754.8</v>
      </c>
      <c r="I43" s="55">
        <v>67987.3</v>
      </c>
      <c r="J43" s="46">
        <v>69146</v>
      </c>
      <c r="K43" s="55">
        <v>72133.2</v>
      </c>
      <c r="L43" s="25"/>
    </row>
    <row r="44" spans="1:12" ht="19.5" customHeight="1">
      <c r="A44" s="30" t="s">
        <v>28</v>
      </c>
      <c r="B44" s="26" t="s">
        <v>40</v>
      </c>
      <c r="C44" s="46">
        <v>5582</v>
      </c>
      <c r="D44" s="54">
        <v>6570</v>
      </c>
      <c r="E44" s="55">
        <v>8164.9</v>
      </c>
      <c r="F44" s="46">
        <v>8558.2999999999993</v>
      </c>
      <c r="G44" s="55">
        <v>9096.5</v>
      </c>
      <c r="H44" s="46">
        <v>8821.2999999999993</v>
      </c>
      <c r="I44" s="55">
        <v>9606.7000000000007</v>
      </c>
      <c r="J44" s="46">
        <v>9294.6</v>
      </c>
      <c r="K44" s="55">
        <v>10532.4</v>
      </c>
      <c r="L44" s="25"/>
    </row>
    <row r="45" spans="1:12" ht="19.5" customHeight="1">
      <c r="A45" s="30" t="s">
        <v>29</v>
      </c>
      <c r="B45" s="26" t="s">
        <v>40</v>
      </c>
      <c r="C45" s="46">
        <v>2546.5</v>
      </c>
      <c r="D45" s="54">
        <v>2877.1</v>
      </c>
      <c r="E45" s="55">
        <v>3274.8</v>
      </c>
      <c r="F45" s="46">
        <v>3274</v>
      </c>
      <c r="G45" s="55">
        <v>3720</v>
      </c>
      <c r="H45" s="46">
        <v>3325.8</v>
      </c>
      <c r="I45" s="55">
        <v>3782</v>
      </c>
      <c r="J45" s="46">
        <v>3485</v>
      </c>
      <c r="K45" s="55">
        <v>4084</v>
      </c>
      <c r="L45" s="25"/>
    </row>
    <row r="46" spans="1:12" ht="11.25" customHeight="1">
      <c r="A46" s="30" t="s">
        <v>30</v>
      </c>
      <c r="B46" s="26" t="s">
        <v>40</v>
      </c>
      <c r="C46" s="46">
        <v>4736.8</v>
      </c>
      <c r="D46" s="54">
        <v>5803.6</v>
      </c>
      <c r="E46" s="55">
        <v>6689.5</v>
      </c>
      <c r="F46" s="46">
        <v>6420</v>
      </c>
      <c r="G46" s="55">
        <v>6987.7</v>
      </c>
      <c r="H46" s="46">
        <v>6361.9</v>
      </c>
      <c r="I46" s="55">
        <v>7013</v>
      </c>
      <c r="J46" s="46">
        <v>6462</v>
      </c>
      <c r="K46" s="55">
        <v>7804.3</v>
      </c>
      <c r="L46" s="25"/>
    </row>
    <row r="47" spans="1:12" ht="19.5" customHeight="1">
      <c r="A47" s="30" t="s">
        <v>31</v>
      </c>
      <c r="B47" s="26" t="s">
        <v>40</v>
      </c>
      <c r="C47" s="46">
        <v>1027.5999999999999</v>
      </c>
      <c r="D47" s="54">
        <v>1218</v>
      </c>
      <c r="E47" s="55">
        <v>1407</v>
      </c>
      <c r="F47" s="46">
        <v>1183.5</v>
      </c>
      <c r="G47" s="55">
        <v>1622</v>
      </c>
      <c r="H47" s="46">
        <v>942</v>
      </c>
      <c r="I47" s="55">
        <v>1388</v>
      </c>
      <c r="J47" s="46">
        <v>995</v>
      </c>
      <c r="K47" s="55">
        <v>1550</v>
      </c>
      <c r="L47" s="25"/>
    </row>
    <row r="48" spans="1:12" ht="19.5" customHeight="1">
      <c r="A48" s="30" t="s">
        <v>32</v>
      </c>
      <c r="B48" s="26" t="s">
        <v>40</v>
      </c>
      <c r="C48" s="46">
        <v>17303.599999999999</v>
      </c>
      <c r="D48" s="54">
        <v>20271.099999999999</v>
      </c>
      <c r="E48" s="55">
        <v>23614.400000000001</v>
      </c>
      <c r="F48" s="46">
        <v>26541</v>
      </c>
      <c r="G48" s="55">
        <v>27576.7</v>
      </c>
      <c r="H48" s="46">
        <v>29262.5</v>
      </c>
      <c r="I48" s="55">
        <v>30864.6</v>
      </c>
      <c r="J48" s="46">
        <v>31817.599999999999</v>
      </c>
      <c r="K48" s="55">
        <v>34501.300000000003</v>
      </c>
      <c r="L48" s="25"/>
    </row>
    <row r="49" spans="1:12" ht="19.5" customHeight="1">
      <c r="A49" s="30" t="s">
        <v>33</v>
      </c>
      <c r="B49" s="26" t="s">
        <v>40</v>
      </c>
      <c r="C49" s="46">
        <v>1068.0999999999999</v>
      </c>
      <c r="D49" s="54">
        <v>1212.5999999999999</v>
      </c>
      <c r="E49" s="55">
        <v>1298.4000000000001</v>
      </c>
      <c r="F49" s="46">
        <v>1096.9000000000001</v>
      </c>
      <c r="G49" s="55">
        <v>1461.2</v>
      </c>
      <c r="H49" s="46">
        <v>1205.5</v>
      </c>
      <c r="I49" s="55">
        <v>1610.4</v>
      </c>
      <c r="J49" s="46">
        <v>967.4</v>
      </c>
      <c r="K49" s="55">
        <v>1388.7</v>
      </c>
      <c r="L49" s="25"/>
    </row>
    <row r="50" spans="1:12" ht="29.25" customHeight="1">
      <c r="A50" s="30" t="s">
        <v>34</v>
      </c>
      <c r="B50" s="26" t="s">
        <v>40</v>
      </c>
      <c r="C50" s="46">
        <v>98028</v>
      </c>
      <c r="D50" s="54">
        <v>110758.3</v>
      </c>
      <c r="E50" s="55">
        <v>125476</v>
      </c>
      <c r="F50" s="46">
        <v>135171.6</v>
      </c>
      <c r="G50" s="55">
        <v>137449.29999999999</v>
      </c>
      <c r="H50" s="46">
        <v>141920.4</v>
      </c>
      <c r="I50" s="55">
        <v>145717</v>
      </c>
      <c r="J50" s="46">
        <v>146632.20000000001</v>
      </c>
      <c r="K50" s="55">
        <v>153556.29999999999</v>
      </c>
      <c r="L50" s="25"/>
    </row>
    <row r="51" spans="1:12" ht="11.25" customHeight="1">
      <c r="A51" s="30" t="s">
        <v>35</v>
      </c>
      <c r="B51" s="26" t="s">
        <v>40</v>
      </c>
      <c r="C51" s="46">
        <v>99188</v>
      </c>
      <c r="D51" s="54">
        <v>112363.4</v>
      </c>
      <c r="E51" s="55">
        <v>126510.1</v>
      </c>
      <c r="F51" s="46">
        <v>135175.5</v>
      </c>
      <c r="G51" s="55">
        <v>136236.29999999999</v>
      </c>
      <c r="H51" s="46">
        <v>143660.4</v>
      </c>
      <c r="I51" s="55">
        <v>150611.4</v>
      </c>
      <c r="J51" s="46">
        <v>151094.79999999999</v>
      </c>
      <c r="K51" s="55">
        <v>159849.1</v>
      </c>
      <c r="L51" s="25"/>
    </row>
    <row r="52" spans="1:12" ht="19.5" customHeight="1">
      <c r="A52" s="30" t="s">
        <v>36</v>
      </c>
      <c r="B52" s="26" t="s">
        <v>40</v>
      </c>
      <c r="C52" s="46">
        <v>53280</v>
      </c>
      <c r="D52" s="54">
        <v>60755.7</v>
      </c>
      <c r="E52" s="55">
        <v>67974.2</v>
      </c>
      <c r="F52" s="46">
        <v>75294</v>
      </c>
      <c r="G52" s="55">
        <v>77113</v>
      </c>
      <c r="H52" s="46">
        <v>80962</v>
      </c>
      <c r="I52" s="55">
        <v>84753</v>
      </c>
      <c r="J52" s="46">
        <v>85446.7</v>
      </c>
      <c r="K52" s="55">
        <v>89557</v>
      </c>
      <c r="L52" s="25"/>
    </row>
    <row r="53" spans="1:12" ht="19.5" customHeight="1">
      <c r="A53" s="30" t="s">
        <v>37</v>
      </c>
      <c r="B53" s="26" t="s">
        <v>40</v>
      </c>
      <c r="C53" s="46">
        <v>28506</v>
      </c>
      <c r="D53" s="54">
        <v>33138.300000000003</v>
      </c>
      <c r="E53" s="55">
        <v>37705.5</v>
      </c>
      <c r="F53" s="46">
        <v>42452.6</v>
      </c>
      <c r="G53" s="55">
        <v>43998.400000000001</v>
      </c>
      <c r="H53" s="46">
        <v>45250.3</v>
      </c>
      <c r="I53" s="55">
        <v>48037.2</v>
      </c>
      <c r="J53" s="46">
        <v>46276.3</v>
      </c>
      <c r="K53" s="55">
        <v>49895</v>
      </c>
      <c r="L53" s="25"/>
    </row>
    <row r="54" spans="1:12" ht="11.25" customHeight="1">
      <c r="A54" s="34" t="s">
        <v>38</v>
      </c>
      <c r="B54" s="35" t="s">
        <v>40</v>
      </c>
      <c r="C54" s="60">
        <v>4403</v>
      </c>
      <c r="D54" s="61">
        <v>4987</v>
      </c>
      <c r="E54" s="62">
        <v>5291.9</v>
      </c>
      <c r="F54" s="60">
        <v>5535</v>
      </c>
      <c r="G54" s="62">
        <v>5915.6</v>
      </c>
      <c r="H54" s="60">
        <v>5490</v>
      </c>
      <c r="I54" s="62">
        <v>6198.8</v>
      </c>
      <c r="J54" s="60">
        <v>6148</v>
      </c>
      <c r="K54" s="62">
        <v>6981.5</v>
      </c>
      <c r="L54" s="39"/>
    </row>
    <row r="55" spans="1:12" ht="27" customHeight="1">
      <c r="A55" s="40" t="s">
        <v>43</v>
      </c>
      <c r="B55" s="41" t="s">
        <v>44</v>
      </c>
      <c r="C55" s="63">
        <f t="shared" ref="C55:K55" si="2">IF(ISERROR(C30/C5),0,(C30/C5/12)*1000)</f>
        <v>22373.021853805578</v>
      </c>
      <c r="D55" s="64">
        <f t="shared" si="2"/>
        <v>26399.944209311267</v>
      </c>
      <c r="E55" s="65">
        <f t="shared" si="2"/>
        <v>30956.298981191223</v>
      </c>
      <c r="F55" s="63">
        <f t="shared" si="2"/>
        <v>33804.279368867676</v>
      </c>
      <c r="G55" s="65">
        <f t="shared" si="2"/>
        <v>34423.402859766487</v>
      </c>
      <c r="H55" s="63">
        <f t="shared" si="2"/>
        <v>36745.251546946471</v>
      </c>
      <c r="I55" s="65">
        <f t="shared" si="2"/>
        <v>37865.743395725483</v>
      </c>
      <c r="J55" s="63">
        <f t="shared" si="2"/>
        <v>39354.163284632043</v>
      </c>
      <c r="K55" s="65">
        <f t="shared" si="2"/>
        <v>40932.871293710952</v>
      </c>
      <c r="L55" s="45"/>
    </row>
    <row r="56" spans="1:12" ht="12.75" customHeight="1">
      <c r="A56" s="23" t="s">
        <v>45</v>
      </c>
      <c r="B56" s="24" t="s">
        <v>15</v>
      </c>
      <c r="C56" s="46"/>
      <c r="D56" s="66">
        <f>IF((ISERROR(D55/C55)),0,(D55/C55)*100)</f>
        <v>117.99900961890279</v>
      </c>
      <c r="E56" s="82">
        <f>IF((ISERROR(E55/D55)),0,(E55/D55)*100)</f>
        <v>117.25895606352429</v>
      </c>
      <c r="F56" s="83">
        <f>IF((ISERROR(F55/E55)),0,(F55/E55)*100)</f>
        <v>109.20000284726174</v>
      </c>
      <c r="G56" s="82">
        <f>IF((ISERROR(G55/E55)),0,(G55/E55)*100)</f>
        <v>111.19999480778321</v>
      </c>
      <c r="H56" s="83">
        <f>IF((ISERROR(H55/F55)),0,(H55/F55)*100)</f>
        <v>108.69999962427038</v>
      </c>
      <c r="I56" s="82">
        <f>IF((ISERROR(I55/G55)),0,(I55/G55)*100)</f>
        <v>110.00000072619882</v>
      </c>
      <c r="J56" s="83">
        <f>IF((ISERROR(J55/H55)),0,(J55/H55)*100)</f>
        <v>107.09999694614247</v>
      </c>
      <c r="K56" s="82">
        <f>IF((ISERROR(K55/I55)),0,(K55/I55)*100)</f>
        <v>108.10000708537973</v>
      </c>
      <c r="L56" s="50"/>
    </row>
    <row r="57" spans="1:12" s="72" customFormat="1" ht="28.5" customHeight="1">
      <c r="A57" s="67" t="s">
        <v>46</v>
      </c>
      <c r="B57" s="67" t="s">
        <v>44</v>
      </c>
      <c r="C57" s="68">
        <v>32852.300000000003</v>
      </c>
      <c r="D57" s="69">
        <v>37885.4</v>
      </c>
      <c r="E57" s="70" t="s">
        <v>47</v>
      </c>
      <c r="F57" s="71" t="s">
        <v>47</v>
      </c>
      <c r="G57" s="70" t="s">
        <v>47</v>
      </c>
      <c r="H57" s="71" t="s">
        <v>47</v>
      </c>
      <c r="I57" s="70" t="s">
        <v>47</v>
      </c>
      <c r="J57" s="71" t="s">
        <v>47</v>
      </c>
      <c r="K57" s="70" t="s">
        <v>47</v>
      </c>
      <c r="L57" s="50"/>
    </row>
    <row r="58" spans="1:12" ht="11.25" customHeight="1">
      <c r="A58" s="26" t="s">
        <v>16</v>
      </c>
      <c r="B58" s="26"/>
      <c r="C58" s="51"/>
      <c r="D58" s="52"/>
      <c r="E58" s="53"/>
      <c r="F58" s="51"/>
      <c r="G58" s="53"/>
      <c r="H58" s="51"/>
      <c r="I58" s="53"/>
      <c r="J58" s="51"/>
      <c r="K58" s="53"/>
      <c r="L58" s="50"/>
    </row>
    <row r="59" spans="1:12" ht="19.5" customHeight="1">
      <c r="A59" s="30" t="s">
        <v>17</v>
      </c>
      <c r="B59" s="26" t="s">
        <v>44</v>
      </c>
      <c r="C59" s="73">
        <f t="shared" ref="C59:K59" si="3">IF(ISERROR(C33/C8),0,(C33/C8/12)*1000)</f>
        <v>19183.99168399168</v>
      </c>
      <c r="D59" s="74">
        <f t="shared" si="3"/>
        <v>20973.053786270346</v>
      </c>
      <c r="E59" s="75">
        <f t="shared" si="3"/>
        <v>24740.151515151512</v>
      </c>
      <c r="F59" s="73">
        <f t="shared" si="3"/>
        <v>26082.415565345083</v>
      </c>
      <c r="G59" s="75">
        <f t="shared" si="3"/>
        <v>28016.356673960614</v>
      </c>
      <c r="H59" s="73">
        <f t="shared" si="3"/>
        <v>28731.659142212189</v>
      </c>
      <c r="I59" s="75">
        <f t="shared" si="3"/>
        <v>30761.179315476194</v>
      </c>
      <c r="J59" s="73">
        <f t="shared" si="3"/>
        <v>32439.028094153378</v>
      </c>
      <c r="K59" s="75">
        <f t="shared" si="3"/>
        <v>34488.714499252615</v>
      </c>
      <c r="L59" s="50"/>
    </row>
    <row r="60" spans="1:12" ht="11.25" customHeight="1">
      <c r="A60" s="30" t="s">
        <v>45</v>
      </c>
      <c r="B60" s="26" t="s">
        <v>15</v>
      </c>
      <c r="C60" s="46"/>
      <c r="D60" s="74">
        <f>IF((ISERROR(D59/C59)),0,(D59/C59)*100)</f>
        <v>109.32580732805243</v>
      </c>
      <c r="E60" s="75">
        <f>IF((ISERROR(E59/D59)),0,(E59/D59)*100)</f>
        <v>117.96160810566954</v>
      </c>
      <c r="F60" s="73">
        <f>IF((ISERROR(F59/E59)),0,(F59/E59)*100)</f>
        <v>105.42544797824513</v>
      </c>
      <c r="G60" s="75">
        <f>IF((ISERROR(G59/E59)),0,(G59/E59)*100)</f>
        <v>113.24246198250916</v>
      </c>
      <c r="H60" s="73">
        <f>IF((ISERROR(H59/F59)),0,(H59/F59)*100)</f>
        <v>110.15720177538724</v>
      </c>
      <c r="I60" s="75">
        <f>IF((ISERROR(I59/G59)),0,(I59/G59)*100)</f>
        <v>109.79721479655031</v>
      </c>
      <c r="J60" s="73">
        <f>IF((ISERROR(J59/H59)),0,(J59/H59)*100)</f>
        <v>112.9034280045957</v>
      </c>
      <c r="K60" s="75">
        <f>IF((ISERROR(K59/I59)),0,(K59/I59)*100)</f>
        <v>112.11766020264726</v>
      </c>
      <c r="L60" s="50"/>
    </row>
    <row r="61" spans="1:12" s="72" customFormat="1" ht="28.5" customHeight="1">
      <c r="A61" s="67" t="s">
        <v>46</v>
      </c>
      <c r="B61" s="67" t="s">
        <v>44</v>
      </c>
      <c r="C61" s="68">
        <v>24568.2</v>
      </c>
      <c r="D61" s="69">
        <v>27314.5</v>
      </c>
      <c r="E61" s="70" t="s">
        <v>47</v>
      </c>
      <c r="F61" s="71" t="s">
        <v>47</v>
      </c>
      <c r="G61" s="70" t="s">
        <v>47</v>
      </c>
      <c r="H61" s="71" t="s">
        <v>47</v>
      </c>
      <c r="I61" s="70" t="s">
        <v>47</v>
      </c>
      <c r="J61" s="71" t="s">
        <v>47</v>
      </c>
      <c r="K61" s="70" t="s">
        <v>47</v>
      </c>
      <c r="L61" s="50"/>
    </row>
    <row r="62" spans="1:12" ht="29.25" customHeight="1">
      <c r="A62" s="26" t="s">
        <v>18</v>
      </c>
      <c r="B62" s="26" t="s">
        <v>44</v>
      </c>
      <c r="C62" s="73">
        <f t="shared" ref="C62:K62" si="4">IF(ISERROR(C34/C9),0,(C34/C9/12)*1000)</f>
        <v>16488.6815920398</v>
      </c>
      <c r="D62" s="74">
        <f t="shared" si="4"/>
        <v>19177.139107611547</v>
      </c>
      <c r="E62" s="75">
        <f t="shared" si="4"/>
        <v>22345.694444444445</v>
      </c>
      <c r="F62" s="73">
        <f t="shared" si="4"/>
        <v>26068.502824858759</v>
      </c>
      <c r="G62" s="75">
        <f t="shared" si="4"/>
        <v>26484.791666666668</v>
      </c>
      <c r="H62" s="73">
        <f t="shared" si="4"/>
        <v>28149.926253687314</v>
      </c>
      <c r="I62" s="75">
        <f t="shared" si="4"/>
        <v>28938.960113960118</v>
      </c>
      <c r="J62" s="73">
        <f t="shared" si="4"/>
        <v>31294.266055045871</v>
      </c>
      <c r="K62" s="75">
        <f t="shared" si="4"/>
        <v>32535.471976401175</v>
      </c>
      <c r="L62" s="50"/>
    </row>
    <row r="63" spans="1:12" ht="11.25" customHeight="1">
      <c r="A63" s="30" t="s">
        <v>48</v>
      </c>
      <c r="B63" s="26" t="s">
        <v>15</v>
      </c>
      <c r="C63" s="46"/>
      <c r="D63" s="74">
        <f>IF((ISERROR(D62/C62)),0,(D62/C62)*100)</f>
        <v>116.30486646591349</v>
      </c>
      <c r="E63" s="75">
        <f>IF((ISERROR(E62/D62)),0,(E62/D62)*100)</f>
        <v>116.52256532662516</v>
      </c>
      <c r="F63" s="73">
        <f>IF((ISERROR(F62/E62)),0,(F62/E62)*100)</f>
        <v>116.66007019683326</v>
      </c>
      <c r="G63" s="75">
        <f>IF((ISERROR(G62/E62)),0,(G62/E62)*100)</f>
        <v>118.52301897581563</v>
      </c>
      <c r="H63" s="73">
        <f>IF((ISERROR(H62/F62)),0,(H62/F62)*100)</f>
        <v>107.98443793574415</v>
      </c>
      <c r="I63" s="75">
        <f>IF((ISERROR(I62/G62)),0,(I62/G62)*100)</f>
        <v>109.26633095015895</v>
      </c>
      <c r="J63" s="73">
        <f>IF((ISERROR(J62/H62)),0,(J62/H62)*100)</f>
        <v>111.16997527106021</v>
      </c>
      <c r="K63" s="75">
        <f>IF((ISERROR(K62/I62)),0,(K62/I62)*100)</f>
        <v>112.42792363055956</v>
      </c>
      <c r="L63" s="50"/>
    </row>
    <row r="64" spans="1:12" ht="11.25" customHeight="1">
      <c r="A64" s="26" t="s">
        <v>19</v>
      </c>
      <c r="B64" s="26" t="s">
        <v>44</v>
      </c>
      <c r="C64" s="73">
        <f t="shared" ref="C64:K64" si="5">IF(ISERROR(C35/C10),0,(C35/C10/12)*1000)</f>
        <v>20213.016330451486</v>
      </c>
      <c r="D64" s="74">
        <f t="shared" si="5"/>
        <v>23429.699612403103</v>
      </c>
      <c r="E64" s="75">
        <f t="shared" si="5"/>
        <v>26767.958459979734</v>
      </c>
      <c r="F64" s="73">
        <f t="shared" si="5"/>
        <v>29018.664563617247</v>
      </c>
      <c r="G64" s="75">
        <f t="shared" si="5"/>
        <v>29404.090447154475</v>
      </c>
      <c r="H64" s="73">
        <f t="shared" si="5"/>
        <v>31347.35576923077</v>
      </c>
      <c r="I64" s="75">
        <f t="shared" si="5"/>
        <v>31817.672858617134</v>
      </c>
      <c r="J64" s="73">
        <f t="shared" si="5"/>
        <v>35701.542207792205</v>
      </c>
      <c r="K64" s="75">
        <f t="shared" si="5"/>
        <v>36480.182291666664</v>
      </c>
      <c r="L64" s="89"/>
    </row>
    <row r="65" spans="1:12" ht="11.25" customHeight="1">
      <c r="A65" s="30" t="s">
        <v>48</v>
      </c>
      <c r="B65" s="26" t="s">
        <v>15</v>
      </c>
      <c r="C65" s="46"/>
      <c r="D65" s="74">
        <f>IF((ISERROR(D64/C64)),0,(D64/C64)*100)</f>
        <v>115.91392016591601</v>
      </c>
      <c r="E65" s="75">
        <f>IF((ISERROR(E64/D64)),0,(E64/D64)*100)</f>
        <v>114.24797971293425</v>
      </c>
      <c r="F65" s="73">
        <f>IF((ISERROR(F64/E64)),0,(F64/E64)*100)</f>
        <v>108.40820978933638</v>
      </c>
      <c r="G65" s="75">
        <f>IF((ISERROR(G64/E64)),0,(G64/E64)*100)</f>
        <v>109.84808756004298</v>
      </c>
      <c r="H65" s="73">
        <f>IF((ISERROR(H64/F64)),0,(H64/F64)*100)</f>
        <v>108.02480486484262</v>
      </c>
      <c r="I65" s="75">
        <f>IF((ISERROR(I64/G64)),0,(I64/G64)*100)</f>
        <v>108.20832195371047</v>
      </c>
      <c r="J65" s="73">
        <f>IF((ISERROR(J64/H64)),0,(J64/H64)*100)</f>
        <v>113.8901235262571</v>
      </c>
      <c r="K65" s="75">
        <f>IF((ISERROR(K64/I64)),0,(K64/I64)*100)</f>
        <v>114.6538354761756</v>
      </c>
      <c r="L65" s="50"/>
    </row>
    <row r="66" spans="1:12" ht="11.25" customHeight="1">
      <c r="A66" s="30" t="s">
        <v>20</v>
      </c>
      <c r="B66" s="26" t="s">
        <v>44</v>
      </c>
      <c r="C66" s="73">
        <f t="shared" ref="C66:K66" si="6">IF(ISERROR(C36/C11),0,(C36/C11/12)*1000)</f>
        <v>22512.915326902461</v>
      </c>
      <c r="D66" s="74">
        <f t="shared" si="6"/>
        <v>27395.683060109288</v>
      </c>
      <c r="E66" s="75">
        <f t="shared" si="6"/>
        <v>34343.58319136854</v>
      </c>
      <c r="F66" s="73">
        <f t="shared" si="6"/>
        <v>38017.822068168687</v>
      </c>
      <c r="G66" s="75">
        <f t="shared" si="6"/>
        <v>38227.358490566032</v>
      </c>
      <c r="H66" s="73">
        <f t="shared" si="6"/>
        <v>42357.282415630551</v>
      </c>
      <c r="I66" s="75">
        <f t="shared" si="6"/>
        <v>42748.775450843517</v>
      </c>
      <c r="J66" s="73">
        <f t="shared" si="6"/>
        <v>45597.529761904756</v>
      </c>
      <c r="K66" s="75">
        <f t="shared" si="6"/>
        <v>46834.600815850819</v>
      </c>
      <c r="L66" s="50"/>
    </row>
    <row r="67" spans="1:12" ht="11.25" customHeight="1">
      <c r="A67" s="30" t="s">
        <v>45</v>
      </c>
      <c r="B67" s="26" t="s">
        <v>15</v>
      </c>
      <c r="C67" s="46"/>
      <c r="D67" s="74">
        <f>IF((ISERROR(D66/C66)),0,(D66/C66)*100)</f>
        <v>121.68874027333112</v>
      </c>
      <c r="E67" s="75">
        <f>IF((ISERROR(E66/D66)),0,(E66/D66)*100)</f>
        <v>125.36129548591563</v>
      </c>
      <c r="F67" s="73">
        <f>IF((ISERROR(F66/E66)),0,(F66/E66)*100)</f>
        <v>110.69847271417963</v>
      </c>
      <c r="G67" s="75">
        <f>IF((ISERROR(G66/E66)),0,(G66/E66)*100)</f>
        <v>111.30859082919918</v>
      </c>
      <c r="H67" s="73">
        <f>IF((ISERROR(H66/F66)),0,(H66/F66)*100)</f>
        <v>111.41427917591098</v>
      </c>
      <c r="I67" s="75">
        <f>IF((ISERROR(I66/G66)),0,(I66/G66)*100)</f>
        <v>111.82769916313551</v>
      </c>
      <c r="J67" s="73">
        <f>IF((ISERROR(J66/H66)),0,(J66/H66)*100)</f>
        <v>107.64979989622398</v>
      </c>
      <c r="K67" s="75">
        <f>IF((ISERROR(K66/I66)),0,(K66/I66)*100)</f>
        <v>109.55776001047226</v>
      </c>
      <c r="L67" s="50"/>
    </row>
    <row r="68" spans="1:12" s="72" customFormat="1" ht="28.5" customHeight="1">
      <c r="A68" s="67" t="s">
        <v>46</v>
      </c>
      <c r="B68" s="67" t="s">
        <v>44</v>
      </c>
      <c r="C68" s="68">
        <v>0</v>
      </c>
      <c r="D68" s="69">
        <v>0</v>
      </c>
      <c r="E68" s="70" t="s">
        <v>47</v>
      </c>
      <c r="F68" s="71" t="s">
        <v>47</v>
      </c>
      <c r="G68" s="70" t="s">
        <v>47</v>
      </c>
      <c r="H68" s="71" t="s">
        <v>47</v>
      </c>
      <c r="I68" s="70" t="s">
        <v>47</v>
      </c>
      <c r="J68" s="71" t="s">
        <v>47</v>
      </c>
      <c r="K68" s="70" t="s">
        <v>47</v>
      </c>
      <c r="L68" s="50"/>
    </row>
    <row r="69" spans="1:12" ht="11.25" customHeight="1">
      <c r="A69" s="30" t="s">
        <v>21</v>
      </c>
      <c r="B69" s="26" t="s">
        <v>44</v>
      </c>
      <c r="C69" s="73">
        <f t="shared" ref="C69:K69" si="7">IF(ISERROR(C37/C12),0,(C37/C12/12)*1000)</f>
        <v>0</v>
      </c>
      <c r="D69" s="74">
        <f t="shared" si="7"/>
        <v>0</v>
      </c>
      <c r="E69" s="75">
        <f t="shared" si="7"/>
        <v>0</v>
      </c>
      <c r="F69" s="73">
        <f t="shared" si="7"/>
        <v>0</v>
      </c>
      <c r="G69" s="75">
        <f t="shared" si="7"/>
        <v>0</v>
      </c>
      <c r="H69" s="73">
        <f t="shared" si="7"/>
        <v>0</v>
      </c>
      <c r="I69" s="75">
        <f t="shared" si="7"/>
        <v>0</v>
      </c>
      <c r="J69" s="73">
        <f t="shared" si="7"/>
        <v>0</v>
      </c>
      <c r="K69" s="75">
        <f t="shared" si="7"/>
        <v>0</v>
      </c>
      <c r="L69" s="50"/>
    </row>
    <row r="70" spans="1:12" ht="11.25" customHeight="1">
      <c r="A70" s="30" t="s">
        <v>45</v>
      </c>
      <c r="B70" s="26" t="s">
        <v>15</v>
      </c>
      <c r="C70" s="46"/>
      <c r="D70" s="74">
        <f>IF((ISERROR(D69/C69)),0,(D69/C69)*100)</f>
        <v>0</v>
      </c>
      <c r="E70" s="75">
        <f>IF((ISERROR(E69/D69)),0,(E69/D69)*100)</f>
        <v>0</v>
      </c>
      <c r="F70" s="73">
        <f>IF((ISERROR(F69/E69)),0,(F69/E69)*100)</f>
        <v>0</v>
      </c>
      <c r="G70" s="75">
        <f>IF((ISERROR(G69/E69)),0,(G69/E69)*100)</f>
        <v>0</v>
      </c>
      <c r="H70" s="73">
        <f>IF((ISERROR(H69/F69)),0,(H69/F69)*100)</f>
        <v>0</v>
      </c>
      <c r="I70" s="75">
        <f>IF((ISERROR(I69/G69)),0,(I69/G69)*100)</f>
        <v>0</v>
      </c>
      <c r="J70" s="73">
        <f>IF((ISERROR(J69/H69)),0,(J69/H69)*100)</f>
        <v>0</v>
      </c>
      <c r="K70" s="75">
        <f>IF((ISERROR(K69/I69)),0,(K69/I69)*100)</f>
        <v>0</v>
      </c>
      <c r="L70" s="50"/>
    </row>
    <row r="71" spans="1:12" s="72" customFormat="1" ht="28.5" customHeight="1">
      <c r="A71" s="67" t="s">
        <v>46</v>
      </c>
      <c r="B71" s="67" t="s">
        <v>44</v>
      </c>
      <c r="C71" s="68">
        <v>0</v>
      </c>
      <c r="D71" s="69">
        <v>0</v>
      </c>
      <c r="E71" s="70" t="s">
        <v>47</v>
      </c>
      <c r="F71" s="71" t="s">
        <v>47</v>
      </c>
      <c r="G71" s="70" t="s">
        <v>47</v>
      </c>
      <c r="H71" s="71" t="s">
        <v>47</v>
      </c>
      <c r="I71" s="70" t="s">
        <v>47</v>
      </c>
      <c r="J71" s="71" t="s">
        <v>47</v>
      </c>
      <c r="K71" s="70" t="s">
        <v>47</v>
      </c>
      <c r="L71" s="50"/>
    </row>
    <row r="72" spans="1:12" ht="24" customHeight="1">
      <c r="A72" s="30" t="s">
        <v>22</v>
      </c>
      <c r="B72" s="26" t="s">
        <v>44</v>
      </c>
      <c r="C72" s="73">
        <f t="shared" ref="C72:K72" si="8">IF(ISERROR(C38/C13),0,(C38/C13/12)*1000)</f>
        <v>22858.072916666668</v>
      </c>
      <c r="D72" s="74">
        <f t="shared" si="8"/>
        <v>28241.567065073043</v>
      </c>
      <c r="E72" s="75">
        <f t="shared" si="8"/>
        <v>35801.545138888891</v>
      </c>
      <c r="F72" s="73">
        <f t="shared" si="8"/>
        <v>39676.359463276829</v>
      </c>
      <c r="G72" s="75">
        <f t="shared" si="8"/>
        <v>39829.849439775913</v>
      </c>
      <c r="H72" s="73">
        <f t="shared" si="8"/>
        <v>44308.496376811599</v>
      </c>
      <c r="I72" s="75">
        <f t="shared" si="8"/>
        <v>44517.058404558404</v>
      </c>
      <c r="J72" s="73">
        <f t="shared" si="8"/>
        <v>47670.515613652868</v>
      </c>
      <c r="K72" s="75">
        <f t="shared" si="8"/>
        <v>48527.212705210564</v>
      </c>
      <c r="L72" s="50"/>
    </row>
    <row r="73" spans="1:12" ht="11.25" customHeight="1">
      <c r="A73" s="30" t="s">
        <v>45</v>
      </c>
      <c r="B73" s="26" t="s">
        <v>15</v>
      </c>
      <c r="C73" s="46"/>
      <c r="D73" s="74">
        <f>IF((ISERROR(D72/C72)),0,(D72/C72)*100)</f>
        <v>123.55182857291993</v>
      </c>
      <c r="E73" s="75">
        <f>IF((ISERROR(E72/D72)),0,(E72/D72)*100)</f>
        <v>126.76897516485704</v>
      </c>
      <c r="F73" s="73">
        <f>IF((ISERROR(F72/E72)),0,(F72/E72)*100)</f>
        <v>110.82303657385719</v>
      </c>
      <c r="G73" s="75">
        <f>IF((ISERROR(G72/E72)),0,(G72/E72)*100)</f>
        <v>111.25176102109442</v>
      </c>
      <c r="H73" s="73">
        <f>IF((ISERROR(H72/F72)),0,(H72/F72)*100)</f>
        <v>111.67480327377849</v>
      </c>
      <c r="I73" s="75">
        <f>IF((ISERROR(I72/G72)),0,(I72/G72)*100)</f>
        <v>111.76808105154832</v>
      </c>
      <c r="J73" s="73">
        <f>IF((ISERROR(J72/H72)),0,(J72/H72)*100)</f>
        <v>107.58775294076723</v>
      </c>
      <c r="K73" s="75">
        <f>IF((ISERROR(K72/I72)),0,(K72/I72)*100)</f>
        <v>109.00812956734252</v>
      </c>
      <c r="L73" s="50"/>
    </row>
    <row r="74" spans="1:12" s="72" customFormat="1" ht="28.5" customHeight="1">
      <c r="A74" s="67" t="s">
        <v>46</v>
      </c>
      <c r="B74" s="67" t="s">
        <v>44</v>
      </c>
      <c r="C74" s="68">
        <v>51277.8</v>
      </c>
      <c r="D74" s="69">
        <v>47187.5</v>
      </c>
      <c r="E74" s="70" t="s">
        <v>47</v>
      </c>
      <c r="F74" s="71" t="s">
        <v>47</v>
      </c>
      <c r="G74" s="70" t="s">
        <v>47</v>
      </c>
      <c r="H74" s="71" t="s">
        <v>47</v>
      </c>
      <c r="I74" s="70" t="s">
        <v>47</v>
      </c>
      <c r="J74" s="71" t="s">
        <v>47</v>
      </c>
      <c r="K74" s="70" t="s">
        <v>47</v>
      </c>
      <c r="L74" s="50"/>
    </row>
    <row r="75" spans="1:12" ht="19.5" customHeight="1">
      <c r="A75" s="30" t="s">
        <v>23</v>
      </c>
      <c r="B75" s="26" t="s">
        <v>44</v>
      </c>
      <c r="C75" s="73">
        <f t="shared" ref="C75:K75" si="9">IF(ISERROR(C39/C14),0,(C39/C14/12)*1000)</f>
        <v>21042.69841269841</v>
      </c>
      <c r="D75" s="74">
        <f t="shared" si="9"/>
        <v>23679.166666666664</v>
      </c>
      <c r="E75" s="75">
        <f t="shared" si="9"/>
        <v>27994.554455445548</v>
      </c>
      <c r="F75" s="73">
        <f t="shared" si="9"/>
        <v>30741.919191919194</v>
      </c>
      <c r="G75" s="75">
        <f t="shared" si="9"/>
        <v>31293.666666666668</v>
      </c>
      <c r="H75" s="73">
        <f t="shared" si="9"/>
        <v>33879.037800687278</v>
      </c>
      <c r="I75" s="75">
        <f t="shared" si="9"/>
        <v>35164.28571428571</v>
      </c>
      <c r="J75" s="73">
        <f t="shared" si="9"/>
        <v>36363.508771929824</v>
      </c>
      <c r="K75" s="75">
        <f t="shared" si="9"/>
        <v>39725.085910652924</v>
      </c>
      <c r="L75" s="50"/>
    </row>
    <row r="76" spans="1:12" ht="11.25" customHeight="1">
      <c r="A76" s="30" t="s">
        <v>45</v>
      </c>
      <c r="B76" s="26" t="s">
        <v>15</v>
      </c>
      <c r="C76" s="46"/>
      <c r="D76" s="74">
        <f>IF((ISERROR(D75/C75)),0,(D75/C75)*100)</f>
        <v>112.52913577080615</v>
      </c>
      <c r="E76" s="75">
        <f>IF((ISERROR(E75/D75)),0,(E75/D75)*100)</f>
        <v>118.22440734307465</v>
      </c>
      <c r="F76" s="73">
        <f>IF((ISERROR(F75/E75)),0,(F75/E75)*100)</f>
        <v>109.81392556486722</v>
      </c>
      <c r="G76" s="75">
        <f>IF((ISERROR(G75/E75)),0,(G75/E75)*100)</f>
        <v>111.78483557033132</v>
      </c>
      <c r="H76" s="73">
        <f>IF((ISERROR(H75/F75)),0,(H75/F75)*100)</f>
        <v>110.20469343238889</v>
      </c>
      <c r="I76" s="75">
        <f>IF((ISERROR(I75/G75)),0,(I75/G75)*100)</f>
        <v>112.36869775871277</v>
      </c>
      <c r="J76" s="73">
        <f>IF((ISERROR(J75/H75)),0,(J75/H75)*100)</f>
        <v>107.33335753470585</v>
      </c>
      <c r="K76" s="75">
        <f>IF((ISERROR(K75/I75)),0,(K75/I75)*100)</f>
        <v>112.96997821432886</v>
      </c>
      <c r="L76" s="50"/>
    </row>
    <row r="77" spans="1:12" s="72" customFormat="1" ht="28.5" customHeight="1">
      <c r="A77" s="67" t="s">
        <v>46</v>
      </c>
      <c r="B77" s="67" t="s">
        <v>44</v>
      </c>
      <c r="C77" s="68">
        <v>46475.199999999997</v>
      </c>
      <c r="D77" s="69">
        <v>52100.7</v>
      </c>
      <c r="E77" s="70" t="s">
        <v>47</v>
      </c>
      <c r="F77" s="71" t="s">
        <v>47</v>
      </c>
      <c r="G77" s="70" t="s">
        <v>47</v>
      </c>
      <c r="H77" s="71" t="s">
        <v>47</v>
      </c>
      <c r="I77" s="70" t="s">
        <v>47</v>
      </c>
      <c r="J77" s="71" t="s">
        <v>47</v>
      </c>
      <c r="K77" s="70" t="s">
        <v>47</v>
      </c>
      <c r="L77" s="50"/>
    </row>
    <row r="78" spans="1:12" ht="29.25" customHeight="1">
      <c r="A78" s="30" t="s">
        <v>42</v>
      </c>
      <c r="B78" s="26" t="s">
        <v>44</v>
      </c>
      <c r="C78" s="73">
        <f t="shared" ref="C78:K78" si="10">IF(ISERROR(C40/C15),0,(C40/C15/12)*1000)</f>
        <v>18043.333333333332</v>
      </c>
      <c r="D78" s="74">
        <f t="shared" si="10"/>
        <v>19804.166666666668</v>
      </c>
      <c r="E78" s="75">
        <f t="shared" si="10"/>
        <v>24581.944444444445</v>
      </c>
      <c r="F78" s="73">
        <f t="shared" si="10"/>
        <v>27598.611111111113</v>
      </c>
      <c r="G78" s="75">
        <f t="shared" si="10"/>
        <v>28310.714285714283</v>
      </c>
      <c r="H78" s="73">
        <f t="shared" si="10"/>
        <v>29829.166666666664</v>
      </c>
      <c r="I78" s="75">
        <f t="shared" si="10"/>
        <v>30709.285714285714</v>
      </c>
      <c r="J78" s="73">
        <f t="shared" si="10"/>
        <v>33219.444444444445</v>
      </c>
      <c r="K78" s="75">
        <f t="shared" si="10"/>
        <v>34231.249999999993</v>
      </c>
      <c r="L78" s="50"/>
    </row>
    <row r="79" spans="1:12" ht="11.25" customHeight="1">
      <c r="A79" s="30" t="s">
        <v>45</v>
      </c>
      <c r="B79" s="26" t="s">
        <v>15</v>
      </c>
      <c r="C79" s="46"/>
      <c r="D79" s="74">
        <f>IF((ISERROR(D78/C78)),0,(D78/C78)*100)</f>
        <v>109.75891372621469</v>
      </c>
      <c r="E79" s="75">
        <f>IF((ISERROR(E78/D78)),0,(E78/D78)*100)</f>
        <v>124.125113963111</v>
      </c>
      <c r="F79" s="73">
        <f>IF((ISERROR(F78/E78)),0,(F78/E78)*100)</f>
        <v>112.27187976721848</v>
      </c>
      <c r="G79" s="75">
        <f>IF((ISERROR(G78/E78)),0,(G78/E78)*100)</f>
        <v>115.16873431105871</v>
      </c>
      <c r="H79" s="73">
        <f>IF((ISERROR(H78/F78)),0,(H78/F78)*100)</f>
        <v>108.08212973680236</v>
      </c>
      <c r="I79" s="75">
        <f>IF((ISERROR(I78/G78)),0,(I78/G78)*100)</f>
        <v>108.47230982717295</v>
      </c>
      <c r="J79" s="73">
        <f>IF((ISERROR(J78/H78)),0,(J78/H78)*100)</f>
        <v>111.36564697117848</v>
      </c>
      <c r="K79" s="75">
        <f>IF((ISERROR(K78/I78)),0,(K78/I78)*100)</f>
        <v>111.46872746726208</v>
      </c>
      <c r="L79" s="50"/>
    </row>
    <row r="80" spans="1:12" s="72" customFormat="1" ht="28.5" customHeight="1">
      <c r="A80" s="67" t="s">
        <v>46</v>
      </c>
      <c r="B80" s="67" t="s">
        <v>44</v>
      </c>
      <c r="C80" s="68">
        <v>0</v>
      </c>
      <c r="D80" s="69">
        <v>0</v>
      </c>
      <c r="E80" s="70" t="s">
        <v>47</v>
      </c>
      <c r="F80" s="71" t="s">
        <v>47</v>
      </c>
      <c r="G80" s="70" t="s">
        <v>47</v>
      </c>
      <c r="H80" s="71" t="s">
        <v>47</v>
      </c>
      <c r="I80" s="70" t="s">
        <v>47</v>
      </c>
      <c r="J80" s="71" t="s">
        <v>47</v>
      </c>
      <c r="K80" s="70" t="s">
        <v>47</v>
      </c>
      <c r="L80" s="50"/>
    </row>
    <row r="81" spans="1:12" ht="11.25" customHeight="1">
      <c r="A81" s="30" t="s">
        <v>25</v>
      </c>
      <c r="B81" s="26" t="s">
        <v>44</v>
      </c>
      <c r="C81" s="73">
        <f t="shared" ref="C81:K81" si="11">IF(ISERROR(C41/C16),0,(C41/C16/12)*1000)</f>
        <v>17166.666666666668</v>
      </c>
      <c r="D81" s="74">
        <f t="shared" si="11"/>
        <v>18681.666666666668</v>
      </c>
      <c r="E81" s="75">
        <f t="shared" si="11"/>
        <v>20827.777777777777</v>
      </c>
      <c r="F81" s="73">
        <f t="shared" si="11"/>
        <v>23183.333333333332</v>
      </c>
      <c r="G81" s="75">
        <f t="shared" si="11"/>
        <v>24755.555555555555</v>
      </c>
      <c r="H81" s="73">
        <f t="shared" si="11"/>
        <v>26095.833333333332</v>
      </c>
      <c r="I81" s="75">
        <f t="shared" si="11"/>
        <v>27988.888888888891</v>
      </c>
      <c r="J81" s="73">
        <f t="shared" si="11"/>
        <v>29220.833333333332</v>
      </c>
      <c r="K81" s="75">
        <f t="shared" si="11"/>
        <v>31775.000000000004</v>
      </c>
      <c r="L81" s="50"/>
    </row>
    <row r="82" spans="1:12" ht="11.25" customHeight="1">
      <c r="A82" s="30" t="s">
        <v>45</v>
      </c>
      <c r="B82" s="26" t="s">
        <v>15</v>
      </c>
      <c r="C82" s="46"/>
      <c r="D82" s="74">
        <f>IF((ISERROR(D81/C81)),0,(D81/C81)*100)</f>
        <v>108.8252427184466</v>
      </c>
      <c r="E82" s="75">
        <f>IF((ISERROR(E81/D81)),0,(E81/D81)*100)</f>
        <v>111.48779254765515</v>
      </c>
      <c r="F82" s="73">
        <f>IF((ISERROR(F81/E81)),0,(F81/E81)*100)</f>
        <v>111.30968258202188</v>
      </c>
      <c r="G82" s="75">
        <f>IF((ISERROR(G81/E81)),0,(G81/E81)*100)</f>
        <v>118.85836222992798</v>
      </c>
      <c r="H82" s="73">
        <f>IF((ISERROR(H81/F81)),0,(H81/F81)*100)</f>
        <v>112.56290438533429</v>
      </c>
      <c r="I82" s="75">
        <f>IF((ISERROR(I81/G81)),0,(I81/G81)*100)</f>
        <v>113.06104129263915</v>
      </c>
      <c r="J82" s="73">
        <f>IF((ISERROR(J81/H81)),0,(J81/H81)*100)</f>
        <v>111.9750918090372</v>
      </c>
      <c r="K82" s="75">
        <f>IF((ISERROR(K81/I81)),0,(K81/I81)*100)</f>
        <v>113.5271933306868</v>
      </c>
      <c r="L82" s="50"/>
    </row>
    <row r="83" spans="1:12" s="72" customFormat="1" ht="28.5" customHeight="1">
      <c r="A83" s="67" t="s">
        <v>46</v>
      </c>
      <c r="B83" s="67" t="s">
        <v>44</v>
      </c>
      <c r="C83" s="68">
        <v>0</v>
      </c>
      <c r="D83" s="69">
        <v>0</v>
      </c>
      <c r="E83" s="70" t="s">
        <v>47</v>
      </c>
      <c r="F83" s="71" t="s">
        <v>47</v>
      </c>
      <c r="G83" s="70" t="s">
        <v>47</v>
      </c>
      <c r="H83" s="71" t="s">
        <v>47</v>
      </c>
      <c r="I83" s="70" t="s">
        <v>47</v>
      </c>
      <c r="J83" s="71" t="s">
        <v>47</v>
      </c>
      <c r="K83" s="70" t="s">
        <v>47</v>
      </c>
      <c r="L83" s="50"/>
    </row>
    <row r="84" spans="1:12" ht="19.5" customHeight="1">
      <c r="A84" s="30" t="s">
        <v>26</v>
      </c>
      <c r="B84" s="26" t="s">
        <v>44</v>
      </c>
      <c r="C84" s="73">
        <f t="shared" ref="C84:K84" si="12">IF(ISERROR(C42/C17),0,(C42/C17/12)*1000)</f>
        <v>17660.328638497653</v>
      </c>
      <c r="D84" s="74">
        <f t="shared" si="12"/>
        <v>23064.117647058825</v>
      </c>
      <c r="E84" s="75">
        <f t="shared" si="12"/>
        <v>25849.029850746272</v>
      </c>
      <c r="F84" s="73">
        <f t="shared" si="12"/>
        <v>28084.412650602415</v>
      </c>
      <c r="G84" s="75">
        <f t="shared" si="12"/>
        <v>28312.786069651738</v>
      </c>
      <c r="H84" s="73">
        <f t="shared" si="12"/>
        <v>30254.355488418933</v>
      </c>
      <c r="I84" s="75">
        <f t="shared" si="12"/>
        <v>30708.807385229538</v>
      </c>
      <c r="J84" s="73">
        <f t="shared" si="12"/>
        <v>32286.060606060608</v>
      </c>
      <c r="K84" s="75">
        <f t="shared" si="12"/>
        <v>33031.811377245511</v>
      </c>
      <c r="L84" s="50"/>
    </row>
    <row r="85" spans="1:12" ht="11.25" customHeight="1">
      <c r="A85" s="30" t="s">
        <v>45</v>
      </c>
      <c r="B85" s="26" t="s">
        <v>15</v>
      </c>
      <c r="C85" s="46"/>
      <c r="D85" s="74">
        <f>IF((ISERROR(D84/C84)),0,(D84/C84)*100)</f>
        <v>130.59846234560709</v>
      </c>
      <c r="E85" s="75">
        <f>IF((ISERROR(E84/D84)),0,(E84/D84)*100)</f>
        <v>112.07465313134396</v>
      </c>
      <c r="F85" s="73">
        <f>IF((ISERROR(F84/E84)),0,(F84/E84)*100)</f>
        <v>108.64784021978141</v>
      </c>
      <c r="G85" s="75">
        <f>IF((ISERROR(G84/E84)),0,(G84/E84)*100)</f>
        <v>109.53132954362826</v>
      </c>
      <c r="H85" s="73">
        <f>IF((ISERROR(H84/F84)),0,(H84/F84)*100)</f>
        <v>107.72650247243098</v>
      </c>
      <c r="I85" s="75">
        <f>IF((ISERROR(I84/G84)),0,(I84/G84)*100)</f>
        <v>108.46268293654815</v>
      </c>
      <c r="J85" s="73">
        <f>IF((ISERROR(J84/H84)),0,(J84/H84)*100)</f>
        <v>106.71541364819154</v>
      </c>
      <c r="K85" s="75">
        <f>IF((ISERROR(K84/I84)),0,(K84/I84)*100)</f>
        <v>107.56461806827869</v>
      </c>
      <c r="L85" s="50"/>
    </row>
    <row r="86" spans="1:12" s="72" customFormat="1" ht="28.5" customHeight="1">
      <c r="A86" s="67" t="s">
        <v>46</v>
      </c>
      <c r="B86" s="67" t="s">
        <v>44</v>
      </c>
      <c r="C86" s="68">
        <v>28188.400000000001</v>
      </c>
      <c r="D86" s="69">
        <v>38336.1</v>
      </c>
      <c r="E86" s="70" t="s">
        <v>47</v>
      </c>
      <c r="F86" s="71" t="s">
        <v>47</v>
      </c>
      <c r="G86" s="70" t="s">
        <v>47</v>
      </c>
      <c r="H86" s="71" t="s">
        <v>47</v>
      </c>
      <c r="I86" s="70" t="s">
        <v>47</v>
      </c>
      <c r="J86" s="71" t="s">
        <v>47</v>
      </c>
      <c r="K86" s="70" t="s">
        <v>47</v>
      </c>
      <c r="L86" s="50"/>
    </row>
    <row r="87" spans="1:12" ht="11.25" customHeight="1">
      <c r="A87" s="30" t="s">
        <v>27</v>
      </c>
      <c r="B87" s="26" t="s">
        <v>44</v>
      </c>
      <c r="C87" s="73">
        <f t="shared" ref="C87:K87" si="13">IF(ISERROR(C43/C18),0,(C43/C18/12)*1000)</f>
        <v>20912.254901960783</v>
      </c>
      <c r="D87" s="74">
        <f t="shared" si="13"/>
        <v>24692.609126984127</v>
      </c>
      <c r="E87" s="75">
        <f t="shared" si="13"/>
        <v>28373.502994011975</v>
      </c>
      <c r="F87" s="73">
        <f t="shared" si="13"/>
        <v>30787.148594377508</v>
      </c>
      <c r="G87" s="75">
        <f t="shared" si="13"/>
        <v>31273.852295409186</v>
      </c>
      <c r="H87" s="73">
        <f t="shared" si="13"/>
        <v>32811.776447105789</v>
      </c>
      <c r="I87" s="75">
        <f t="shared" si="13"/>
        <v>33723.859126984127</v>
      </c>
      <c r="J87" s="73">
        <f t="shared" si="13"/>
        <v>34503.99201596807</v>
      </c>
      <c r="K87" s="75">
        <f t="shared" si="13"/>
        <v>35568.639053254439</v>
      </c>
      <c r="L87" s="50"/>
    </row>
    <row r="88" spans="1:12" ht="11.25" customHeight="1">
      <c r="A88" s="30" t="s">
        <v>45</v>
      </c>
      <c r="B88" s="26" t="s">
        <v>15</v>
      </c>
      <c r="C88" s="46"/>
      <c r="D88" s="74">
        <f>IF((ISERROR(D87/C87)),0,(D87/C87)*100)</f>
        <v>118.07721951911026</v>
      </c>
      <c r="E88" s="75">
        <f>IF((ISERROR(E87/D87)),0,(E87/D87)*100)</f>
        <v>114.90686483594543</v>
      </c>
      <c r="F88" s="73">
        <f>IF((ISERROR(F87/E87)),0,(F87/E87)*100)</f>
        <v>108.50668879649761</v>
      </c>
      <c r="G88" s="75">
        <f>IF((ISERROR(G87/E87)),0,(G87/E87)*100)</f>
        <v>110.22203462860863</v>
      </c>
      <c r="H88" s="73">
        <f>IF((ISERROR(H87/F87)),0,(H87/F87)*100)</f>
        <v>106.57621100090454</v>
      </c>
      <c r="I88" s="75">
        <f>IF((ISERROR(I87/G87)),0,(I87/G87)*100)</f>
        <v>107.83404234448786</v>
      </c>
      <c r="J88" s="73">
        <f>IF((ISERROR(J87/H87)),0,(J87/H87)*100)</f>
        <v>105.15734212559389</v>
      </c>
      <c r="K88" s="75">
        <f>IF((ISERROR(K87/I87)),0,(K87/I87)*100)</f>
        <v>105.47025154898186</v>
      </c>
      <c r="L88" s="50"/>
    </row>
    <row r="89" spans="1:12" s="72" customFormat="1" ht="28.5" customHeight="1">
      <c r="A89" s="67" t="s">
        <v>46</v>
      </c>
      <c r="B89" s="67" t="s">
        <v>44</v>
      </c>
      <c r="C89" s="68">
        <v>37229.5</v>
      </c>
      <c r="D89" s="69">
        <v>42758</v>
      </c>
      <c r="E89" s="70" t="s">
        <v>47</v>
      </c>
      <c r="F89" s="71" t="s">
        <v>47</v>
      </c>
      <c r="G89" s="70" t="s">
        <v>47</v>
      </c>
      <c r="H89" s="71" t="s">
        <v>47</v>
      </c>
      <c r="I89" s="70" t="s">
        <v>47</v>
      </c>
      <c r="J89" s="71" t="s">
        <v>47</v>
      </c>
      <c r="K89" s="70" t="s">
        <v>47</v>
      </c>
      <c r="L89" s="50"/>
    </row>
    <row r="90" spans="1:12" ht="19.5" customHeight="1">
      <c r="A90" s="30" t="s">
        <v>28</v>
      </c>
      <c r="B90" s="26" t="s">
        <v>44</v>
      </c>
      <c r="C90" s="73">
        <f t="shared" ref="C90:K90" si="14">IF(ISERROR(C44/C19),0,(C44/C19/12)*1000)</f>
        <v>15505.555555555555</v>
      </c>
      <c r="D90" s="74">
        <f t="shared" si="14"/>
        <v>18250</v>
      </c>
      <c r="E90" s="75">
        <f t="shared" si="14"/>
        <v>21262.760416666664</v>
      </c>
      <c r="F90" s="73">
        <f t="shared" si="14"/>
        <v>23006.182795698922</v>
      </c>
      <c r="G90" s="75">
        <f t="shared" si="14"/>
        <v>23688.802083333332</v>
      </c>
      <c r="H90" s="73">
        <f t="shared" si="14"/>
        <v>24503.611111111109</v>
      </c>
      <c r="I90" s="75">
        <f t="shared" si="14"/>
        <v>25824.4623655914</v>
      </c>
      <c r="J90" s="73">
        <f t="shared" si="14"/>
        <v>26708.620689655174</v>
      </c>
      <c r="K90" s="75">
        <f t="shared" si="14"/>
        <v>28312.903225806451</v>
      </c>
      <c r="L90" s="50"/>
    </row>
    <row r="91" spans="1:12" ht="11.25" customHeight="1">
      <c r="A91" s="30" t="s">
        <v>45</v>
      </c>
      <c r="B91" s="26" t="s">
        <v>15</v>
      </c>
      <c r="C91" s="46"/>
      <c r="D91" s="74">
        <f>IF((ISERROR(D90/C90)),0,(D90/C90)*100)</f>
        <v>117.69974919383735</v>
      </c>
      <c r="E91" s="75">
        <f>IF((ISERROR(E90/D90)),0,(E90/D90)*100)</f>
        <v>116.50827625570774</v>
      </c>
      <c r="F91" s="73">
        <f>IF((ISERROR(F90/E90)),0,(F90/E90)*100)</f>
        <v>108.19941693772597</v>
      </c>
      <c r="G91" s="75">
        <f>IF((ISERROR(G90/E90)),0,(G90/E90)*100)</f>
        <v>111.40981518450931</v>
      </c>
      <c r="H91" s="73">
        <f>IF((ISERROR(H90/F90)),0,(H90/F90)*100)</f>
        <v>106.50880821346919</v>
      </c>
      <c r="I91" s="75">
        <f>IF((ISERROR(I90/G90)),0,(I90/G90)*100)</f>
        <v>109.01548450928486</v>
      </c>
      <c r="J91" s="73">
        <f>IF((ISERROR(J90/H90)),0,(J90/H90)*100)</f>
        <v>108.99871275521593</v>
      </c>
      <c r="K91" s="75">
        <f>IF((ISERROR(K90/I90)),0,(K90/I90)*100)</f>
        <v>109.63598322004432</v>
      </c>
      <c r="L91" s="50"/>
    </row>
    <row r="92" spans="1:12" s="72" customFormat="1" ht="28.5" customHeight="1">
      <c r="A92" s="67" t="s">
        <v>46</v>
      </c>
      <c r="B92" s="67" t="s">
        <v>44</v>
      </c>
      <c r="C92" s="68">
        <v>0</v>
      </c>
      <c r="D92" s="69">
        <v>0</v>
      </c>
      <c r="E92" s="70" t="s">
        <v>47</v>
      </c>
      <c r="F92" s="71" t="s">
        <v>47</v>
      </c>
      <c r="G92" s="70" t="s">
        <v>47</v>
      </c>
      <c r="H92" s="71" t="s">
        <v>47</v>
      </c>
      <c r="I92" s="70" t="s">
        <v>47</v>
      </c>
      <c r="J92" s="71" t="s">
        <v>47</v>
      </c>
      <c r="K92" s="70" t="s">
        <v>47</v>
      </c>
      <c r="L92" s="50"/>
    </row>
    <row r="93" spans="1:12" ht="19.5" customHeight="1">
      <c r="A93" s="30" t="s">
        <v>29</v>
      </c>
      <c r="B93" s="26" t="s">
        <v>44</v>
      </c>
      <c r="C93" s="73">
        <f t="shared" ref="C93:K93" si="15">IF(ISERROR(C45/C20),0,(C45/C20/12)*1000)</f>
        <v>17684.027777777777</v>
      </c>
      <c r="D93" s="74">
        <f t="shared" si="15"/>
        <v>19979.861111111109</v>
      </c>
      <c r="E93" s="75">
        <f t="shared" si="15"/>
        <v>22741.666666666672</v>
      </c>
      <c r="F93" s="73">
        <f t="shared" si="15"/>
        <v>24803.0303030303</v>
      </c>
      <c r="G93" s="75">
        <f t="shared" si="15"/>
        <v>25833.333333333332</v>
      </c>
      <c r="H93" s="73">
        <f t="shared" si="15"/>
        <v>27715.000000000004</v>
      </c>
      <c r="I93" s="75">
        <f t="shared" si="15"/>
        <v>28651.515151515152</v>
      </c>
      <c r="J93" s="73">
        <f t="shared" si="15"/>
        <v>29041.666666666668</v>
      </c>
      <c r="K93" s="75">
        <f t="shared" si="15"/>
        <v>30939.393939393936</v>
      </c>
      <c r="L93" s="50"/>
    </row>
    <row r="94" spans="1:12" ht="11.25" customHeight="1">
      <c r="A94" s="30" t="s">
        <v>45</v>
      </c>
      <c r="B94" s="26" t="s">
        <v>15</v>
      </c>
      <c r="C94" s="46"/>
      <c r="D94" s="74">
        <f>IF((ISERROR(D93/C93)),0,(D93/C93)*100)</f>
        <v>112.98252503436088</v>
      </c>
      <c r="E94" s="75">
        <f>IF((ISERROR(E93/D93)),0,(E93/D93)*100)</f>
        <v>113.82294671718051</v>
      </c>
      <c r="F94" s="73">
        <f>IF((ISERROR(F93/E93)),0,(F93/E93)*100)</f>
        <v>109.06425930244174</v>
      </c>
      <c r="G94" s="75">
        <f>IF((ISERROR(G93/E93)),0,(G93/E93)*100)</f>
        <v>113.59472334188345</v>
      </c>
      <c r="H94" s="73">
        <f>IF((ISERROR(H93/F93)),0,(H93/F93)*100)</f>
        <v>111.74037874160052</v>
      </c>
      <c r="I94" s="75">
        <f>IF((ISERROR(I93/G93)),0,(I93/G93)*100)</f>
        <v>110.90909090909091</v>
      </c>
      <c r="J94" s="73">
        <f>IF((ISERROR(J93/H93)),0,(J93/H93)*100)</f>
        <v>104.78681820915267</v>
      </c>
      <c r="K94" s="75">
        <f>IF((ISERROR(K93/I93)),0,(K93/I93)*100)</f>
        <v>107.98519301956635</v>
      </c>
      <c r="L94" s="50"/>
    </row>
    <row r="95" spans="1:12" s="72" customFormat="1" ht="28.5" customHeight="1">
      <c r="A95" s="67" t="s">
        <v>46</v>
      </c>
      <c r="B95" s="67" t="s">
        <v>44</v>
      </c>
      <c r="C95" s="68">
        <v>30348.2</v>
      </c>
      <c r="D95" s="69">
        <v>31235.599999999999</v>
      </c>
      <c r="E95" s="70" t="s">
        <v>47</v>
      </c>
      <c r="F95" s="71" t="s">
        <v>47</v>
      </c>
      <c r="G95" s="70" t="s">
        <v>47</v>
      </c>
      <c r="H95" s="71" t="s">
        <v>47</v>
      </c>
      <c r="I95" s="70" t="s">
        <v>47</v>
      </c>
      <c r="J95" s="71" t="s">
        <v>47</v>
      </c>
      <c r="K95" s="70" t="s">
        <v>47</v>
      </c>
      <c r="L95" s="50"/>
    </row>
    <row r="96" spans="1:12" ht="20.25" customHeight="1">
      <c r="A96" s="30" t="s">
        <v>30</v>
      </c>
      <c r="B96" s="26" t="s">
        <v>44</v>
      </c>
      <c r="C96" s="73">
        <f t="shared" ref="C96:K96" si="16">IF(ISERROR(C46/C21),0,(C46/C21/12)*1000)</f>
        <v>18796.825396825399</v>
      </c>
      <c r="D96" s="74">
        <f t="shared" si="16"/>
        <v>23030.158730158731</v>
      </c>
      <c r="E96" s="75">
        <f t="shared" si="16"/>
        <v>27872.916666666668</v>
      </c>
      <c r="F96" s="73">
        <f t="shared" si="16"/>
        <v>29722.222222222226</v>
      </c>
      <c r="G96" s="75">
        <f t="shared" si="16"/>
        <v>30647.807017543859</v>
      </c>
      <c r="H96" s="73">
        <f t="shared" si="16"/>
        <v>31185.784313725489</v>
      </c>
      <c r="I96" s="75">
        <f t="shared" si="16"/>
        <v>32467.592592592588</v>
      </c>
      <c r="J96" s="73">
        <f t="shared" si="16"/>
        <v>33656.25</v>
      </c>
      <c r="K96" s="75">
        <f t="shared" si="16"/>
        <v>36131.018518518526</v>
      </c>
      <c r="L96" s="50"/>
    </row>
    <row r="97" spans="1:12" ht="11.25" customHeight="1">
      <c r="A97" s="30" t="s">
        <v>45</v>
      </c>
      <c r="B97" s="26" t="s">
        <v>15</v>
      </c>
      <c r="C97" s="46"/>
      <c r="D97" s="74">
        <f>IF((ISERROR(D96/C96)),0,(D96/C96)*100)</f>
        <v>122.52153352474244</v>
      </c>
      <c r="E97" s="75">
        <f>IF((ISERROR(E96/D96)),0,(E96/D96)*100)</f>
        <v>121.02789647804811</v>
      </c>
      <c r="F97" s="73">
        <f>IF((ISERROR(F96/E96)),0,(F96/E96)*100)</f>
        <v>106.63477589256796</v>
      </c>
      <c r="G97" s="75">
        <f>IF((ISERROR(G96/E96)),0,(G96/E96)*100)</f>
        <v>109.9555076494585</v>
      </c>
      <c r="H97" s="73">
        <f>IF((ISERROR(H96/F96)),0,(H96/F96)*100)</f>
        <v>104.92413413963715</v>
      </c>
      <c r="I97" s="75">
        <f>IF((ISERROR(I96/G96)),0,(I96/G96)*100)</f>
        <v>105.93773503600769</v>
      </c>
      <c r="J97" s="73">
        <f>IF((ISERROR(J96/H96)),0,(J96/H96)*100)</f>
        <v>107.92176865401845</v>
      </c>
      <c r="K97" s="75">
        <f>IF((ISERROR(K96/I96)),0,(K96/I96)*100)</f>
        <v>111.28333095679457</v>
      </c>
      <c r="L97" s="50"/>
    </row>
    <row r="98" spans="1:12" s="72" customFormat="1" ht="28.5" customHeight="1">
      <c r="A98" s="67" t="s">
        <v>46</v>
      </c>
      <c r="B98" s="67" t="s">
        <v>44</v>
      </c>
      <c r="C98" s="68">
        <v>32976</v>
      </c>
      <c r="D98" s="69">
        <v>42039.5</v>
      </c>
      <c r="E98" s="70" t="s">
        <v>47</v>
      </c>
      <c r="F98" s="71" t="s">
        <v>47</v>
      </c>
      <c r="G98" s="70" t="s">
        <v>47</v>
      </c>
      <c r="H98" s="71" t="s">
        <v>47</v>
      </c>
      <c r="I98" s="70" t="s">
        <v>47</v>
      </c>
      <c r="J98" s="71" t="s">
        <v>47</v>
      </c>
      <c r="K98" s="70" t="s">
        <v>47</v>
      </c>
      <c r="L98" s="50"/>
    </row>
    <row r="99" spans="1:12" ht="19.5" customHeight="1">
      <c r="A99" s="30" t="s">
        <v>31</v>
      </c>
      <c r="B99" s="26" t="s">
        <v>44</v>
      </c>
      <c r="C99" s="73">
        <f t="shared" ref="C99:K99" si="17">IF(ISERROR(C47/C22),0,(C47/C22/12)*1000)</f>
        <v>17126.666666666664</v>
      </c>
      <c r="D99" s="74">
        <f t="shared" si="17"/>
        <v>20300</v>
      </c>
      <c r="E99" s="75">
        <f t="shared" si="17"/>
        <v>23450</v>
      </c>
      <c r="F99" s="73">
        <f t="shared" si="17"/>
        <v>24656.25</v>
      </c>
      <c r="G99" s="75">
        <f t="shared" si="17"/>
        <v>27033.333333333332</v>
      </c>
      <c r="H99" s="73">
        <f t="shared" si="17"/>
        <v>26166.666666666668</v>
      </c>
      <c r="I99" s="75">
        <f t="shared" si="17"/>
        <v>28916.666666666668</v>
      </c>
      <c r="J99" s="73">
        <f t="shared" si="17"/>
        <v>27638.888888888891</v>
      </c>
      <c r="K99" s="75">
        <f t="shared" si="17"/>
        <v>32291.666666666664</v>
      </c>
      <c r="L99" s="50"/>
    </row>
    <row r="100" spans="1:12" ht="11.25" customHeight="1">
      <c r="A100" s="30" t="s">
        <v>45</v>
      </c>
      <c r="B100" s="26" t="s">
        <v>15</v>
      </c>
      <c r="C100" s="46"/>
      <c r="D100" s="74">
        <f>IF((ISERROR(D99/C99)),0,(D99/C99)*100)</f>
        <v>118.52861035422345</v>
      </c>
      <c r="E100" s="75">
        <f>IF((ISERROR(E99/D99)),0,(E99/D99)*100)</f>
        <v>115.51724137931035</v>
      </c>
      <c r="F100" s="73">
        <f>IF((ISERROR(F99/E99)),0,(F99/E99)*100)</f>
        <v>105.14392324093818</v>
      </c>
      <c r="G100" s="75">
        <f>IF((ISERROR(G99/E99)),0,(G99/E99)*100)</f>
        <v>115.28073916133617</v>
      </c>
      <c r="H100" s="73">
        <f>IF((ISERROR(H99/F99)),0,(H99/F99)*100)</f>
        <v>106.12589776087876</v>
      </c>
      <c r="I100" s="75">
        <f>IF((ISERROR(I99/G99)),0,(I99/G99)*100)</f>
        <v>106.96670776818745</v>
      </c>
      <c r="J100" s="73">
        <f>IF((ISERROR(J99/H99)),0,(J99/H99)*100)</f>
        <v>105.62632696390659</v>
      </c>
      <c r="K100" s="75">
        <f>IF((ISERROR(K99/I99)),0,(K99/I99)*100)</f>
        <v>111.671469740634</v>
      </c>
      <c r="L100" s="50"/>
    </row>
    <row r="101" spans="1:12" s="72" customFormat="1" ht="28.5" customHeight="1">
      <c r="A101" s="67" t="s">
        <v>46</v>
      </c>
      <c r="B101" s="67" t="s">
        <v>44</v>
      </c>
      <c r="C101" s="68">
        <v>0</v>
      </c>
      <c r="D101" s="69">
        <v>0</v>
      </c>
      <c r="E101" s="70" t="s">
        <v>47</v>
      </c>
      <c r="F101" s="71" t="s">
        <v>47</v>
      </c>
      <c r="G101" s="70" t="s">
        <v>47</v>
      </c>
      <c r="H101" s="71" t="s">
        <v>47</v>
      </c>
      <c r="I101" s="70" t="s">
        <v>47</v>
      </c>
      <c r="J101" s="71" t="s">
        <v>47</v>
      </c>
      <c r="K101" s="70" t="s">
        <v>47</v>
      </c>
      <c r="L101" s="50"/>
    </row>
    <row r="102" spans="1:12" ht="19.5" customHeight="1">
      <c r="A102" s="30" t="s">
        <v>32</v>
      </c>
      <c r="B102" s="26" t="s">
        <v>44</v>
      </c>
      <c r="C102" s="73">
        <f t="shared" ref="C102:K102" si="18">IF(ISERROR(C48/C23),0,(C48/C23/12)*1000)</f>
        <v>18726.839826839827</v>
      </c>
      <c r="D102" s="74">
        <f t="shared" si="18"/>
        <v>21938.419913419912</v>
      </c>
      <c r="E102" s="75">
        <f t="shared" si="18"/>
        <v>25892.982456140355</v>
      </c>
      <c r="F102" s="73">
        <f t="shared" si="18"/>
        <v>29490</v>
      </c>
      <c r="G102" s="75">
        <f t="shared" si="18"/>
        <v>30237.609649122805</v>
      </c>
      <c r="H102" s="73">
        <f t="shared" si="18"/>
        <v>32953.265765765762</v>
      </c>
      <c r="I102" s="75">
        <f t="shared" si="18"/>
        <v>34294</v>
      </c>
      <c r="J102" s="73">
        <f t="shared" si="18"/>
        <v>36321.461187214612</v>
      </c>
      <c r="K102" s="75">
        <f t="shared" si="18"/>
        <v>38334.777777777781</v>
      </c>
      <c r="L102" s="50"/>
    </row>
    <row r="103" spans="1:12" ht="11.25" customHeight="1">
      <c r="A103" s="30" t="s">
        <v>45</v>
      </c>
      <c r="B103" s="26" t="s">
        <v>15</v>
      </c>
      <c r="C103" s="46"/>
      <c r="D103" s="74">
        <f>IF((ISERROR(D102/C102)),0,(D102/C102)*100)</f>
        <v>117.14961048567926</v>
      </c>
      <c r="E103" s="75">
        <f>IF((ISERROR(E102/D102)),0,(E102/D102)*100)</f>
        <v>118.02574004111119</v>
      </c>
      <c r="F103" s="73">
        <f>IF((ISERROR(F102/E102)),0,(F102/E102)*100)</f>
        <v>113.89186259231654</v>
      </c>
      <c r="G103" s="75">
        <f>IF((ISERROR(G102/E102)),0,(G102/E102)*100)</f>
        <v>116.77916864286195</v>
      </c>
      <c r="H103" s="73">
        <f>IF((ISERROR(H102/F102)),0,(H102/F102)*100)</f>
        <v>111.74386492290867</v>
      </c>
      <c r="I103" s="75">
        <f>IF((ISERROR(I102/G102)),0,(I102/G102)*100)</f>
        <v>113.41504966148959</v>
      </c>
      <c r="J103" s="73">
        <f>IF((ISERROR(J102/H102)),0,(J102/H102)*100)</f>
        <v>110.22112784022752</v>
      </c>
      <c r="K103" s="75">
        <f>IF((ISERROR(K102/I102)),0,(K102/I102)*100)</f>
        <v>111.78275435288325</v>
      </c>
      <c r="L103" s="50"/>
    </row>
    <row r="104" spans="1:12" s="72" customFormat="1" ht="28.5" customHeight="1">
      <c r="A104" s="67" t="s">
        <v>46</v>
      </c>
      <c r="B104" s="67" t="s">
        <v>44</v>
      </c>
      <c r="C104" s="68">
        <v>26948.7</v>
      </c>
      <c r="D104" s="69">
        <v>34244.400000000001</v>
      </c>
      <c r="E104" s="70" t="s">
        <v>47</v>
      </c>
      <c r="F104" s="71" t="s">
        <v>47</v>
      </c>
      <c r="G104" s="70" t="s">
        <v>47</v>
      </c>
      <c r="H104" s="71" t="s">
        <v>47</v>
      </c>
      <c r="I104" s="70" t="s">
        <v>47</v>
      </c>
      <c r="J104" s="71" t="s">
        <v>47</v>
      </c>
      <c r="K104" s="70" t="s">
        <v>47</v>
      </c>
      <c r="L104" s="50"/>
    </row>
    <row r="105" spans="1:12" ht="19.5" customHeight="1">
      <c r="A105" s="30" t="s">
        <v>33</v>
      </c>
      <c r="B105" s="26" t="s">
        <v>44</v>
      </c>
      <c r="C105" s="73">
        <f t="shared" ref="C105:K105" si="19">IF(ISERROR(C49/C24),0,(C49/C24/12)*1000)</f>
        <v>17801.666666666664</v>
      </c>
      <c r="D105" s="74">
        <f t="shared" si="19"/>
        <v>20209.999999999996</v>
      </c>
      <c r="E105" s="75">
        <f t="shared" si="19"/>
        <v>21640</v>
      </c>
      <c r="F105" s="73">
        <f t="shared" si="19"/>
        <v>22852.083333333336</v>
      </c>
      <c r="G105" s="75">
        <f t="shared" si="19"/>
        <v>24353.333333333336</v>
      </c>
      <c r="H105" s="73">
        <f t="shared" si="19"/>
        <v>25114.583333333332</v>
      </c>
      <c r="I105" s="75">
        <f t="shared" si="19"/>
        <v>26840.000000000004</v>
      </c>
      <c r="J105" s="73">
        <f t="shared" si="19"/>
        <v>26872.222222222219</v>
      </c>
      <c r="K105" s="75">
        <f t="shared" si="19"/>
        <v>28931.250000000004</v>
      </c>
      <c r="L105" s="50"/>
    </row>
    <row r="106" spans="1:12" ht="11.25" customHeight="1">
      <c r="A106" s="30" t="s">
        <v>45</v>
      </c>
      <c r="B106" s="26" t="s">
        <v>15</v>
      </c>
      <c r="C106" s="46"/>
      <c r="D106" s="74">
        <f>IF((ISERROR(D105/C105)),0,(D105/C105)*100)</f>
        <v>113.52869581499858</v>
      </c>
      <c r="E106" s="75">
        <f>IF((ISERROR(E105/D105)),0,(E105/D105)*100)</f>
        <v>107.07570509648691</v>
      </c>
      <c r="F106" s="73">
        <f>IF((ISERROR(F105/E105)),0,(F105/E105)*100)</f>
        <v>105.60112446087493</v>
      </c>
      <c r="G106" s="75">
        <f>IF((ISERROR(G105/E105)),0,(G105/E105)*100)</f>
        <v>112.53850893407271</v>
      </c>
      <c r="H106" s="73">
        <f>IF((ISERROR(H105/F105)),0,(H105/F105)*100)</f>
        <v>109.90062904549183</v>
      </c>
      <c r="I106" s="75">
        <f>IF((ISERROR(I105/G105)),0,(I105/G105)*100)</f>
        <v>110.21078565562551</v>
      </c>
      <c r="J106" s="73">
        <f>IF((ISERROR(J105/H105)),0,(J105/H105)*100)</f>
        <v>106.99847919258951</v>
      </c>
      <c r="K106" s="75">
        <f>IF((ISERROR(K105/I105)),0,(K105/I105)*100)</f>
        <v>107.79154247391953</v>
      </c>
      <c r="L106" s="50"/>
    </row>
    <row r="107" spans="1:12" s="72" customFormat="1" ht="28.5" customHeight="1">
      <c r="A107" s="67" t="s">
        <v>46</v>
      </c>
      <c r="B107" s="67" t="s">
        <v>44</v>
      </c>
      <c r="C107" s="68">
        <v>30168.2</v>
      </c>
      <c r="D107" s="69">
        <v>37711.1</v>
      </c>
      <c r="E107" s="70" t="s">
        <v>47</v>
      </c>
      <c r="F107" s="71" t="s">
        <v>47</v>
      </c>
      <c r="G107" s="70" t="s">
        <v>47</v>
      </c>
      <c r="H107" s="71" t="s">
        <v>47</v>
      </c>
      <c r="I107" s="70" t="s">
        <v>47</v>
      </c>
      <c r="J107" s="71" t="s">
        <v>47</v>
      </c>
      <c r="K107" s="70" t="s">
        <v>47</v>
      </c>
      <c r="L107" s="50"/>
    </row>
    <row r="108" spans="1:12" ht="29.25" customHeight="1">
      <c r="A108" s="30" t="s">
        <v>34</v>
      </c>
      <c r="B108" s="26" t="s">
        <v>44</v>
      </c>
      <c r="C108" s="73">
        <f t="shared" ref="C108:K108" si="20">IF(ISERROR(C50/C25),0,(C50/C25/12)*1000)</f>
        <v>31662.79069767442</v>
      </c>
      <c r="D108" s="74">
        <f t="shared" si="20"/>
        <v>37519.749322493226</v>
      </c>
      <c r="E108" s="75">
        <f t="shared" si="20"/>
        <v>42678.911564625851</v>
      </c>
      <c r="F108" s="73">
        <f t="shared" si="20"/>
        <v>46355.144032921809</v>
      </c>
      <c r="G108" s="75">
        <f t="shared" si="20"/>
        <v>46751.462585034009</v>
      </c>
      <c r="H108" s="73">
        <f t="shared" si="20"/>
        <v>49073.443983402482</v>
      </c>
      <c r="I108" s="75">
        <f t="shared" si="20"/>
        <v>49971.536351165982</v>
      </c>
      <c r="J108" s="73">
        <f t="shared" si="20"/>
        <v>50702.697095435688</v>
      </c>
      <c r="K108" s="75">
        <f t="shared" si="20"/>
        <v>52659.910836762683</v>
      </c>
      <c r="L108" s="50"/>
    </row>
    <row r="109" spans="1:12" ht="11.25" customHeight="1">
      <c r="A109" s="30" t="s">
        <v>45</v>
      </c>
      <c r="B109" s="26" t="s">
        <v>15</v>
      </c>
      <c r="C109" s="46"/>
      <c r="D109" s="74">
        <f>IF((ISERROR(D108/C108)),0,(D108/C108)*100)</f>
        <v>118.49792294287246</v>
      </c>
      <c r="E109" s="75">
        <f>IF((ISERROR(E108/D108)),0,(E108/D108)*100)</f>
        <v>113.75052428465904</v>
      </c>
      <c r="F109" s="73">
        <f>IF((ISERROR(F108/E108)),0,(F108/E108)*100)</f>
        <v>108.61369780419372</v>
      </c>
      <c r="G109" s="75">
        <f>IF((ISERROR(G108/E108)),0,(G108/E108)*100)</f>
        <v>109.54230291051674</v>
      </c>
      <c r="H109" s="73">
        <f>IF((ISERROR(H108/F108)),0,(H108/F108)*100)</f>
        <v>105.86407400341614</v>
      </c>
      <c r="I109" s="75">
        <f>IF((ISERROR(I108/G108)),0,(I108/G108)*100)</f>
        <v>106.88764284170817</v>
      </c>
      <c r="J109" s="73">
        <f>IF((ISERROR(J108/H108)),0,(J108/H108)*100)</f>
        <v>103.32003010138079</v>
      </c>
      <c r="K109" s="75">
        <f>IF((ISERROR(K108/I108)),0,(K108/I108)*100)</f>
        <v>105.37981155252989</v>
      </c>
      <c r="L109" s="50"/>
    </row>
    <row r="110" spans="1:12" s="72" customFormat="1" ht="28.5" customHeight="1">
      <c r="A110" s="67" t="s">
        <v>46</v>
      </c>
      <c r="B110" s="67" t="s">
        <v>44</v>
      </c>
      <c r="C110" s="68">
        <v>34511.4</v>
      </c>
      <c r="D110" s="69">
        <v>39178.199999999997</v>
      </c>
      <c r="E110" s="70" t="s">
        <v>47</v>
      </c>
      <c r="F110" s="71" t="s">
        <v>47</v>
      </c>
      <c r="G110" s="70" t="s">
        <v>47</v>
      </c>
      <c r="H110" s="71" t="s">
        <v>47</v>
      </c>
      <c r="I110" s="70" t="s">
        <v>47</v>
      </c>
      <c r="J110" s="71" t="s">
        <v>47</v>
      </c>
      <c r="K110" s="70" t="s">
        <v>47</v>
      </c>
      <c r="L110" s="50"/>
    </row>
    <row r="111" spans="1:12" ht="11.25" customHeight="1">
      <c r="A111" s="30" t="s">
        <v>35</v>
      </c>
      <c r="B111" s="26" t="s">
        <v>44</v>
      </c>
      <c r="C111" s="73">
        <f t="shared" ref="C111:K111" si="21">IF(ISERROR(C51/C26),0,(C51/C26/12)*1000)</f>
        <v>24239.491691104595</v>
      </c>
      <c r="D111" s="74">
        <f t="shared" si="21"/>
        <v>27951.094527363181</v>
      </c>
      <c r="E111" s="75">
        <f t="shared" si="21"/>
        <v>31659.184184184185</v>
      </c>
      <c r="F111" s="73">
        <f t="shared" si="21"/>
        <v>34135.227272727272</v>
      </c>
      <c r="G111" s="75">
        <f t="shared" si="21"/>
        <v>34195.858433734931</v>
      </c>
      <c r="H111" s="73">
        <f t="shared" si="21"/>
        <v>36388.145896656533</v>
      </c>
      <c r="I111" s="75">
        <f t="shared" si="21"/>
        <v>37918.277945619331</v>
      </c>
      <c r="J111" s="73">
        <f t="shared" si="21"/>
        <v>38387.906504065038</v>
      </c>
      <c r="K111" s="75">
        <f t="shared" si="21"/>
        <v>40365.934343434346</v>
      </c>
      <c r="L111" s="50"/>
    </row>
    <row r="112" spans="1:12" ht="11.25" customHeight="1">
      <c r="A112" s="30" t="s">
        <v>45</v>
      </c>
      <c r="B112" s="26" t="s">
        <v>15</v>
      </c>
      <c r="C112" s="46"/>
      <c r="D112" s="74">
        <f>IF((ISERROR(D111/C111)),0,(D111/C111)*100)</f>
        <v>115.31221398351627</v>
      </c>
      <c r="E112" s="75">
        <f>IF((ISERROR(E111/D111)),0,(E111/D111)*100)</f>
        <v>113.26634866906879</v>
      </c>
      <c r="F112" s="73">
        <f>IF((ISERROR(F111/E111)),0,(F111/E111)*100)</f>
        <v>107.82093143695101</v>
      </c>
      <c r="G112" s="75">
        <f>IF((ISERROR(G111/E111)),0,(G111/E111)*100)</f>
        <v>108.01244351336754</v>
      </c>
      <c r="H112" s="73">
        <f>IF((ISERROR(H111/F111)),0,(H111/F111)*100)</f>
        <v>106.59998132114168</v>
      </c>
      <c r="I112" s="75">
        <f>IF((ISERROR(I111/G111)),0,(I111/G111)*100)</f>
        <v>110.88558580594704</v>
      </c>
      <c r="J112" s="73">
        <f>IF((ISERROR(J111/H111)),0,(J111/H111)*100)</f>
        <v>105.49563754385257</v>
      </c>
      <c r="K112" s="75">
        <f>IF((ISERROR(K111/I111)),0,(K111/I111)*100)</f>
        <v>106.45508322220047</v>
      </c>
      <c r="L112" s="50"/>
    </row>
    <row r="113" spans="1:12" s="72" customFormat="1" ht="28.5" customHeight="1">
      <c r="A113" s="67" t="s">
        <v>46</v>
      </c>
      <c r="B113" s="67" t="s">
        <v>44</v>
      </c>
      <c r="C113" s="68">
        <v>26806.1</v>
      </c>
      <c r="D113" s="69">
        <v>30863.3</v>
      </c>
      <c r="E113" s="70" t="s">
        <v>47</v>
      </c>
      <c r="F113" s="71" t="s">
        <v>47</v>
      </c>
      <c r="G113" s="70" t="s">
        <v>47</v>
      </c>
      <c r="H113" s="71" t="s">
        <v>47</v>
      </c>
      <c r="I113" s="70" t="s">
        <v>47</v>
      </c>
      <c r="J113" s="71" t="s">
        <v>47</v>
      </c>
      <c r="K113" s="70" t="s">
        <v>47</v>
      </c>
      <c r="L113" s="50"/>
    </row>
    <row r="114" spans="1:12" ht="19.5" customHeight="1">
      <c r="A114" s="30" t="s">
        <v>36</v>
      </c>
      <c r="B114" s="26" t="s">
        <v>44</v>
      </c>
      <c r="C114" s="73">
        <f t="shared" ref="C114:K114" si="22">IF(ISERROR(C52/C27),0,(C52/C27/12)*1000)</f>
        <v>27407.407407407409</v>
      </c>
      <c r="D114" s="74">
        <f t="shared" si="22"/>
        <v>31252.932098765432</v>
      </c>
      <c r="E114" s="75">
        <f t="shared" si="22"/>
        <v>35403.229166666672</v>
      </c>
      <c r="F114" s="73">
        <f t="shared" si="22"/>
        <v>39462.264150943396</v>
      </c>
      <c r="G114" s="75">
        <f t="shared" si="22"/>
        <v>40163.020833333336</v>
      </c>
      <c r="H114" s="73">
        <f t="shared" si="22"/>
        <v>42701.476793248949</v>
      </c>
      <c r="I114" s="75">
        <f t="shared" si="22"/>
        <v>44419.811320754721</v>
      </c>
      <c r="J114" s="73">
        <f t="shared" si="22"/>
        <v>45066.824894514757</v>
      </c>
      <c r="K114" s="75">
        <f t="shared" si="22"/>
        <v>46937.631027253672</v>
      </c>
      <c r="L114" s="50"/>
    </row>
    <row r="115" spans="1:12" ht="11.25" customHeight="1">
      <c r="A115" s="30" t="s">
        <v>45</v>
      </c>
      <c r="B115" s="26" t="s">
        <v>15</v>
      </c>
      <c r="C115" s="46"/>
      <c r="D115" s="74">
        <f>IF((ISERROR(D114/C114)),0,(D114/C114)*100)</f>
        <v>114.03096846846846</v>
      </c>
      <c r="E115" s="75">
        <f>IF((ISERROR(E114/D114)),0,(E114/D114)*100)</f>
        <v>113.27970462030726</v>
      </c>
      <c r="F115" s="73">
        <f>IF((ISERROR(F114/E114)),0,(F114/E114)*100)</f>
        <v>111.46515467605549</v>
      </c>
      <c r="G115" s="75">
        <f>IF((ISERROR(G114/E114)),0,(G114/E114)*100)</f>
        <v>113.44451277102195</v>
      </c>
      <c r="H115" s="73">
        <f>IF((ISERROR(H114/F114)),0,(H114/F114)*100)</f>
        <v>108.20838011198634</v>
      </c>
      <c r="I115" s="75">
        <f>IF((ISERROR(I114/G114)),0,(I114/G114)*100)</f>
        <v>110.59878066713662</v>
      </c>
      <c r="J115" s="73">
        <f>IF((ISERROR(J114/H114)),0,(J114/H114)*100)</f>
        <v>105.53926533435435</v>
      </c>
      <c r="K115" s="75">
        <f>IF((ISERROR(K114/I114)),0,(K114/I114)*100)</f>
        <v>105.66823593265136</v>
      </c>
      <c r="L115" s="50"/>
    </row>
    <row r="116" spans="1:12" s="72" customFormat="1" ht="28.5" customHeight="1">
      <c r="A116" s="67" t="s">
        <v>46</v>
      </c>
      <c r="B116" s="67" t="s">
        <v>44</v>
      </c>
      <c r="C116" s="68">
        <v>31718.5</v>
      </c>
      <c r="D116" s="69">
        <v>35714.5</v>
      </c>
      <c r="E116" s="70" t="s">
        <v>47</v>
      </c>
      <c r="F116" s="71" t="s">
        <v>47</v>
      </c>
      <c r="G116" s="70" t="s">
        <v>47</v>
      </c>
      <c r="H116" s="71" t="s">
        <v>47</v>
      </c>
      <c r="I116" s="70" t="s">
        <v>47</v>
      </c>
      <c r="J116" s="71" t="s">
        <v>47</v>
      </c>
      <c r="K116" s="70" t="s">
        <v>47</v>
      </c>
      <c r="L116" s="50"/>
    </row>
    <row r="117" spans="1:12" ht="19.5" customHeight="1">
      <c r="A117" s="30" t="s">
        <v>37</v>
      </c>
      <c r="B117" s="26" t="s">
        <v>44</v>
      </c>
      <c r="C117" s="73">
        <f t="shared" ref="C117:K117" si="23">IF(ISERROR(C53/C28),0,(C53/C28/12)*1000)</f>
        <v>26394.444444444445</v>
      </c>
      <c r="D117" s="74">
        <f t="shared" si="23"/>
        <v>30683.611111111117</v>
      </c>
      <c r="E117" s="75">
        <f t="shared" si="23"/>
        <v>35304.775280898873</v>
      </c>
      <c r="F117" s="73">
        <f t="shared" si="23"/>
        <v>40201.325757575753</v>
      </c>
      <c r="G117" s="75">
        <f t="shared" si="23"/>
        <v>41197.003745318354</v>
      </c>
      <c r="H117" s="73">
        <f t="shared" si="23"/>
        <v>43343.199233716485</v>
      </c>
      <c r="I117" s="75">
        <f t="shared" si="23"/>
        <v>45489.772727272728</v>
      </c>
      <c r="J117" s="73">
        <f t="shared" si="23"/>
        <v>44841.375968992252</v>
      </c>
      <c r="K117" s="75">
        <f t="shared" si="23"/>
        <v>47249.053030303032</v>
      </c>
      <c r="L117" s="50"/>
    </row>
    <row r="118" spans="1:12" ht="11.25" customHeight="1">
      <c r="A118" s="30" t="s">
        <v>45</v>
      </c>
      <c r="B118" s="26" t="s">
        <v>15</v>
      </c>
      <c r="C118" s="46"/>
      <c r="D118" s="74">
        <f>IF((ISERROR(D117/C117)),0,(D117/C117)*100)</f>
        <v>116.25026310250475</v>
      </c>
      <c r="E118" s="75">
        <f>IF((ISERROR(E117/D117)),0,(E117/D117)*100)</f>
        <v>115.06069201911617</v>
      </c>
      <c r="F118" s="73">
        <f>IF((ISERROR(F117/E117)),0,(F117/E117)*100)</f>
        <v>113.86937160120117</v>
      </c>
      <c r="G118" s="75">
        <f>IF((ISERROR(G117/E117)),0,(G117/E117)*100)</f>
        <v>116.68960761692593</v>
      </c>
      <c r="H118" s="73">
        <f>IF((ISERROR(H117/F117)),0,(H117/F117)*100)</f>
        <v>107.81534791933736</v>
      </c>
      <c r="I118" s="75">
        <f>IF((ISERROR(I117/G117)),0,(I117/G117)*100)</f>
        <v>110.42009998710695</v>
      </c>
      <c r="J118" s="73">
        <f>IF((ISERROR(J117/H117)),0,(J117/H117)*100)</f>
        <v>103.4565439602122</v>
      </c>
      <c r="K118" s="75">
        <f>IF((ISERROR(K117/I117)),0,(K117/I117)*100)</f>
        <v>103.86741941661879</v>
      </c>
      <c r="L118" s="50"/>
    </row>
    <row r="119" spans="1:12" s="72" customFormat="1" ht="28.5" customHeight="1">
      <c r="A119" s="67" t="s">
        <v>46</v>
      </c>
      <c r="B119" s="67" t="s">
        <v>44</v>
      </c>
      <c r="C119" s="68">
        <v>32919.800000000003</v>
      </c>
      <c r="D119" s="69">
        <v>37337.599999999999</v>
      </c>
      <c r="E119" s="70" t="s">
        <v>47</v>
      </c>
      <c r="F119" s="71" t="s">
        <v>47</v>
      </c>
      <c r="G119" s="70" t="s">
        <v>47</v>
      </c>
      <c r="H119" s="71" t="s">
        <v>47</v>
      </c>
      <c r="I119" s="70" t="s">
        <v>47</v>
      </c>
      <c r="J119" s="71" t="s">
        <v>47</v>
      </c>
      <c r="K119" s="70" t="s">
        <v>47</v>
      </c>
      <c r="L119" s="50"/>
    </row>
    <row r="120" spans="1:12" ht="11.25" customHeight="1">
      <c r="A120" s="30" t="s">
        <v>38</v>
      </c>
      <c r="B120" s="26" t="s">
        <v>44</v>
      </c>
      <c r="C120" s="73">
        <f t="shared" ref="C120:K120" si="24">IF(ISERROR(C54/C29),0,(C54/C29/12)*1000)</f>
        <v>15288.194444444445</v>
      </c>
      <c r="D120" s="74">
        <f t="shared" si="24"/>
        <v>16623.333333333332</v>
      </c>
      <c r="E120" s="75">
        <f t="shared" si="24"/>
        <v>20999.603174603173</v>
      </c>
      <c r="F120" s="73">
        <f t="shared" si="24"/>
        <v>23062.5</v>
      </c>
      <c r="G120" s="75">
        <f t="shared" si="24"/>
        <v>23474.603174603173</v>
      </c>
      <c r="H120" s="73">
        <f t="shared" si="24"/>
        <v>24078.947368421053</v>
      </c>
      <c r="I120" s="75">
        <f t="shared" si="24"/>
        <v>25828.333333333332</v>
      </c>
      <c r="J120" s="73">
        <f t="shared" si="24"/>
        <v>26964.912280701752</v>
      </c>
      <c r="K120" s="75">
        <f t="shared" si="24"/>
        <v>29089.583333333332</v>
      </c>
      <c r="L120" s="50"/>
    </row>
    <row r="121" spans="1:12" ht="11.25" customHeight="1">
      <c r="A121" s="30" t="s">
        <v>45</v>
      </c>
      <c r="B121" s="26" t="s">
        <v>15</v>
      </c>
      <c r="C121" s="46"/>
      <c r="D121" s="74">
        <f>IF((ISERROR(D120/C120)),0,(D120/C120)*100)</f>
        <v>108.73313649784238</v>
      </c>
      <c r="E121" s="75">
        <f>IF((ISERROR(E120/D120)),0,(E120/D120)*100)</f>
        <v>126.32606682135457</v>
      </c>
      <c r="F121" s="73">
        <f>IF((ISERROR(F120/E120)),0,(F120/E120)*100)</f>
        <v>109.82350384549973</v>
      </c>
      <c r="G121" s="75">
        <f>IF((ISERROR(G120/E120)),0,(G120/E120)*100)</f>
        <v>111.78593699805364</v>
      </c>
      <c r="H121" s="73">
        <f>IF((ISERROR(H120/F120)),0,(H120/F120)*100)</f>
        <v>104.40735986307233</v>
      </c>
      <c r="I121" s="75">
        <f>IF((ISERROR(I120/G120)),0,(I120/G120)*100)</f>
        <v>110.02670904050306</v>
      </c>
      <c r="J121" s="73">
        <f>IF((ISERROR(J120/H120)),0,(J120/H120)*100)</f>
        <v>111.9854280510018</v>
      </c>
      <c r="K121" s="75">
        <f>IF((ISERROR(K120/I120)),0,(K120/I120)*100)</f>
        <v>112.62663741369296</v>
      </c>
      <c r="L121" s="50"/>
    </row>
    <row r="122" spans="1:12" s="72" customFormat="1" ht="28.5" customHeight="1">
      <c r="A122" s="76" t="s">
        <v>46</v>
      </c>
      <c r="B122" s="76" t="s">
        <v>44</v>
      </c>
      <c r="C122" s="77">
        <v>0</v>
      </c>
      <c r="D122" s="78">
        <v>0</v>
      </c>
      <c r="E122" s="79" t="s">
        <v>47</v>
      </c>
      <c r="F122" s="80" t="s">
        <v>47</v>
      </c>
      <c r="G122" s="79" t="s">
        <v>47</v>
      </c>
      <c r="H122" s="80" t="s">
        <v>47</v>
      </c>
      <c r="I122" s="79" t="s">
        <v>47</v>
      </c>
      <c r="J122" s="80" t="s">
        <v>47</v>
      </c>
      <c r="K122" s="79" t="s">
        <v>47</v>
      </c>
      <c r="L122" s="81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C55">
    <cfRule type="cellIs" dxfId="303" priority="2" operator="lessThan">
      <formula>$C$57</formula>
    </cfRule>
  </conditionalFormatting>
  <conditionalFormatting sqref="C56">
    <cfRule type="cellIs" dxfId="302" priority="3" operator="lessThan">
      <formula>#REF!</formula>
    </cfRule>
  </conditionalFormatting>
  <conditionalFormatting sqref="C60">
    <cfRule type="cellIs" dxfId="301" priority="4" operator="lessThan">
      <formula>#REF!</formula>
    </cfRule>
  </conditionalFormatting>
  <conditionalFormatting sqref="C63">
    <cfRule type="cellIs" dxfId="300" priority="5" operator="lessThan">
      <formula>#REF!</formula>
    </cfRule>
  </conditionalFormatting>
  <conditionalFormatting sqref="C65">
    <cfRule type="cellIs" dxfId="299" priority="6" operator="lessThan">
      <formula>#REF!</formula>
    </cfRule>
  </conditionalFormatting>
  <conditionalFormatting sqref="C67">
    <cfRule type="cellIs" dxfId="298" priority="7" operator="lessThan">
      <formula>#REF!</formula>
    </cfRule>
  </conditionalFormatting>
  <conditionalFormatting sqref="C70">
    <cfRule type="cellIs" dxfId="297" priority="8" operator="lessThan">
      <formula>#REF!</formula>
    </cfRule>
  </conditionalFormatting>
  <conditionalFormatting sqref="C73">
    <cfRule type="cellIs" dxfId="296" priority="9" operator="lessThan">
      <formula>#REF!</formula>
    </cfRule>
  </conditionalFormatting>
  <conditionalFormatting sqref="C76">
    <cfRule type="cellIs" dxfId="295" priority="10" operator="lessThan">
      <formula>#REF!</formula>
    </cfRule>
  </conditionalFormatting>
  <conditionalFormatting sqref="C79">
    <cfRule type="cellIs" dxfId="294" priority="11" operator="lessThan">
      <formula>#REF!</formula>
    </cfRule>
  </conditionalFormatting>
  <conditionalFormatting sqref="C82">
    <cfRule type="cellIs" dxfId="293" priority="12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4" operator="lessThan">
      <formula>#REF!</formula>
    </cfRule>
  </conditionalFormatting>
  <conditionalFormatting sqref="C91">
    <cfRule type="cellIs" dxfId="290" priority="15" operator="lessThan">
      <formula>#REF!</formula>
    </cfRule>
  </conditionalFormatting>
  <conditionalFormatting sqref="C94">
    <cfRule type="cellIs" dxfId="289" priority="16" operator="lessThan">
      <formula>#REF!</formula>
    </cfRule>
  </conditionalFormatting>
  <conditionalFormatting sqref="C97">
    <cfRule type="cellIs" dxfId="288" priority="17" operator="lessThan">
      <formula>#REF!</formula>
    </cfRule>
  </conditionalFormatting>
  <conditionalFormatting sqref="C100">
    <cfRule type="cellIs" dxfId="287" priority="18" operator="lessThan">
      <formula>#REF!</formula>
    </cfRule>
  </conditionalFormatting>
  <conditionalFormatting sqref="C103">
    <cfRule type="cellIs" dxfId="286" priority="19" operator="lessThan">
      <formula>#REF!</formula>
    </cfRule>
  </conditionalFormatting>
  <conditionalFormatting sqref="C106">
    <cfRule type="cellIs" dxfId="285" priority="20" operator="lessThan">
      <formula>#REF!</formula>
    </cfRule>
  </conditionalFormatting>
  <conditionalFormatting sqref="C109">
    <cfRule type="cellIs" dxfId="284" priority="21" operator="lessThan">
      <formula>#REF!</formula>
    </cfRule>
  </conditionalFormatting>
  <conditionalFormatting sqref="C112">
    <cfRule type="cellIs" dxfId="283" priority="22" operator="lessThan">
      <formula>#REF!</formula>
    </cfRule>
  </conditionalFormatting>
  <conditionalFormatting sqref="C115">
    <cfRule type="cellIs" dxfId="282" priority="23" operator="lessThan">
      <formula>#REF!</formula>
    </cfRule>
  </conditionalFormatting>
  <conditionalFormatting sqref="C118">
    <cfRule type="cellIs" dxfId="281" priority="24" operator="lessThan">
      <formula>#REF!</formula>
    </cfRule>
  </conditionalFormatting>
  <conditionalFormatting sqref="C121">
    <cfRule type="cellIs" dxfId="280" priority="25" operator="lessThan">
      <formula>#REF!</formula>
    </cfRule>
  </conditionalFormatting>
  <conditionalFormatting sqref="C30:K31 C33:D33 C37:D54">
    <cfRule type="cellIs" dxfId="279" priority="26" operator="lessThan">
      <formula>#REF!</formula>
    </cfRule>
  </conditionalFormatting>
  <conditionalFormatting sqref="D30:D31">
    <cfRule type="cellIs" dxfId="278" priority="27" operator="lessThan">
      <formula>$C$30</formula>
    </cfRule>
  </conditionalFormatting>
  <conditionalFormatting sqref="D55:D56">
    <cfRule type="cellIs" dxfId="277" priority="28" operator="lessThan">
      <formula>$D$57</formula>
    </cfRule>
  </conditionalFormatting>
  <conditionalFormatting sqref="D55:D56">
    <cfRule type="cellIs" dxfId="276" priority="29" operator="lessThan">
      <formula>$C$55</formula>
    </cfRule>
  </conditionalFormatting>
  <conditionalFormatting sqref="D59:D60">
    <cfRule type="cellIs" dxfId="275" priority="30" operator="lessThan">
      <formula>$C$59</formula>
    </cfRule>
  </conditionalFormatting>
  <conditionalFormatting sqref="D62:D63">
    <cfRule type="cellIs" dxfId="274" priority="31" operator="lessThan">
      <formula>$C$62</formula>
    </cfRule>
  </conditionalFormatting>
  <conditionalFormatting sqref="D64:D65">
    <cfRule type="cellIs" dxfId="273" priority="32" operator="lessThan">
      <formula>$C$64</formula>
    </cfRule>
  </conditionalFormatting>
  <conditionalFormatting sqref="D66:D67">
    <cfRule type="cellIs" dxfId="272" priority="33" operator="lessThan">
      <formula>$C$66</formula>
    </cfRule>
  </conditionalFormatting>
  <conditionalFormatting sqref="D69:D70">
    <cfRule type="cellIs" dxfId="271" priority="34" operator="lessThan">
      <formula>$C$69</formula>
    </cfRule>
  </conditionalFormatting>
  <conditionalFormatting sqref="D72:D73">
    <cfRule type="cellIs" dxfId="270" priority="35" operator="lessThan">
      <formula>$C$72</formula>
    </cfRule>
  </conditionalFormatting>
  <conditionalFormatting sqref="D75:D76">
    <cfRule type="cellIs" dxfId="269" priority="36" operator="lessThan">
      <formula>$C$75</formula>
    </cfRule>
  </conditionalFormatting>
  <conditionalFormatting sqref="D78:D79">
    <cfRule type="cellIs" dxfId="268" priority="37" operator="lessThan">
      <formula>$C$78</formula>
    </cfRule>
  </conditionalFormatting>
  <conditionalFormatting sqref="D81:D82">
    <cfRule type="cellIs" dxfId="267" priority="38" operator="lessThan">
      <formula>$C$81</formula>
    </cfRule>
  </conditionalFormatting>
  <conditionalFormatting sqref="D84:D85">
    <cfRule type="cellIs" dxfId="266" priority="39" operator="lessThan">
      <formula>$C$84</formula>
    </cfRule>
  </conditionalFormatting>
  <conditionalFormatting sqref="D87:D88">
    <cfRule type="cellIs" dxfId="265" priority="40" operator="lessThan">
      <formula>$C$87</formula>
    </cfRule>
  </conditionalFormatting>
  <conditionalFormatting sqref="D90:D91">
    <cfRule type="cellIs" dxfId="264" priority="41" operator="lessThan">
      <formula>$C$90</formula>
    </cfRule>
  </conditionalFormatting>
  <conditionalFormatting sqref="D93:D94">
    <cfRule type="cellIs" dxfId="263" priority="42" operator="lessThan">
      <formula>$C$93</formula>
    </cfRule>
  </conditionalFormatting>
  <conditionalFormatting sqref="D96:D97">
    <cfRule type="cellIs" dxfId="262" priority="43" operator="lessThan">
      <formula>$C$96</formula>
    </cfRule>
  </conditionalFormatting>
  <conditionalFormatting sqref="D99:D100">
    <cfRule type="cellIs" dxfId="261" priority="44" operator="lessThan">
      <formula>$C$99</formula>
    </cfRule>
  </conditionalFormatting>
  <conditionalFormatting sqref="D102:D103">
    <cfRule type="cellIs" dxfId="260" priority="45" operator="lessThan">
      <formula>$C$102</formula>
    </cfRule>
  </conditionalFormatting>
  <conditionalFormatting sqref="D105:D106">
    <cfRule type="cellIs" dxfId="259" priority="46" operator="lessThan">
      <formula>$C$105</formula>
    </cfRule>
  </conditionalFormatting>
  <conditionalFormatting sqref="D108:D109">
    <cfRule type="cellIs" dxfId="258" priority="47" operator="lessThan">
      <formula>$C$108</formula>
    </cfRule>
  </conditionalFormatting>
  <conditionalFormatting sqref="D111:D112">
    <cfRule type="cellIs" dxfId="257" priority="48" operator="lessThan">
      <formula>$C$111</formula>
    </cfRule>
  </conditionalFormatting>
  <conditionalFormatting sqref="D114:D115">
    <cfRule type="cellIs" dxfId="256" priority="49" operator="lessThan">
      <formula>$C$114</formula>
    </cfRule>
  </conditionalFormatting>
  <conditionalFormatting sqref="D117:D118">
    <cfRule type="cellIs" dxfId="255" priority="50" operator="lessThan">
      <formula>$C$117</formula>
    </cfRule>
  </conditionalFormatting>
  <conditionalFormatting sqref="D120:D121">
    <cfRule type="cellIs" dxfId="254" priority="51" operator="lessThan">
      <formula>$C$120</formula>
    </cfRule>
  </conditionalFormatting>
  <conditionalFormatting sqref="E30:E31">
    <cfRule type="cellIs" dxfId="253" priority="52" operator="lessThan">
      <formula>$D$30</formula>
    </cfRule>
  </conditionalFormatting>
  <conditionalFormatting sqref="E55:E56">
    <cfRule type="cellIs" dxfId="252" priority="53" operator="lessThan">
      <formula>$D$55</formula>
    </cfRule>
  </conditionalFormatting>
  <conditionalFormatting sqref="E59:E60">
    <cfRule type="cellIs" dxfId="251" priority="54" operator="lessThan">
      <formula>$D$59</formula>
    </cfRule>
  </conditionalFormatting>
  <conditionalFormatting sqref="E62:E63">
    <cfRule type="cellIs" dxfId="250" priority="55" operator="lessThan">
      <formula>$D$62</formula>
    </cfRule>
  </conditionalFormatting>
  <conditionalFormatting sqref="E64:E65">
    <cfRule type="cellIs" dxfId="249" priority="56" operator="lessThan">
      <formula>$D$64</formula>
    </cfRule>
  </conditionalFormatting>
  <conditionalFormatting sqref="E66:E67">
    <cfRule type="cellIs" dxfId="248" priority="57" operator="lessThan">
      <formula>$D$66</formula>
    </cfRule>
  </conditionalFormatting>
  <conditionalFormatting sqref="E69:E70">
    <cfRule type="cellIs" dxfId="247" priority="58" operator="lessThan">
      <formula>$D$69</formula>
    </cfRule>
  </conditionalFormatting>
  <conditionalFormatting sqref="E72:E73">
    <cfRule type="cellIs" dxfId="246" priority="59" operator="lessThan">
      <formula>$D$72</formula>
    </cfRule>
  </conditionalFormatting>
  <conditionalFormatting sqref="E75:E76">
    <cfRule type="cellIs" dxfId="245" priority="60" operator="lessThan">
      <formula>$D$75</formula>
    </cfRule>
  </conditionalFormatting>
  <conditionalFormatting sqref="E78:E79">
    <cfRule type="cellIs" dxfId="244" priority="61" operator="lessThan">
      <formula>$D$78</formula>
    </cfRule>
  </conditionalFormatting>
  <conditionalFormatting sqref="E81:E82">
    <cfRule type="cellIs" dxfId="243" priority="62" operator="lessThan">
      <formula>$D$81</formula>
    </cfRule>
  </conditionalFormatting>
  <conditionalFormatting sqref="E84:E85">
    <cfRule type="cellIs" dxfId="242" priority="63" operator="lessThan">
      <formula>$D$84</formula>
    </cfRule>
  </conditionalFormatting>
  <conditionalFormatting sqref="E87:E88">
    <cfRule type="cellIs" dxfId="241" priority="64" operator="lessThan">
      <formula>$D$87</formula>
    </cfRule>
  </conditionalFormatting>
  <conditionalFormatting sqref="E90:E91">
    <cfRule type="cellIs" dxfId="240" priority="65" operator="lessThan">
      <formula>$D$90</formula>
    </cfRule>
  </conditionalFormatting>
  <conditionalFormatting sqref="E93:E94">
    <cfRule type="cellIs" dxfId="239" priority="66" operator="lessThan">
      <formula>$D$93</formula>
    </cfRule>
  </conditionalFormatting>
  <conditionalFormatting sqref="E96:E97">
    <cfRule type="cellIs" dxfId="238" priority="67" operator="lessThan">
      <formula>$D$96</formula>
    </cfRule>
  </conditionalFormatting>
  <conditionalFormatting sqref="E99:E100">
    <cfRule type="cellIs" dxfId="237" priority="68" operator="lessThan">
      <formula>$D$99</formula>
    </cfRule>
  </conditionalFormatting>
  <conditionalFormatting sqref="E102:E103">
    <cfRule type="cellIs" dxfId="236" priority="69" operator="lessThan">
      <formula>$D$102</formula>
    </cfRule>
  </conditionalFormatting>
  <conditionalFormatting sqref="E105:E106">
    <cfRule type="cellIs" dxfId="235" priority="70" operator="lessThan">
      <formula>$D$105</formula>
    </cfRule>
  </conditionalFormatting>
  <conditionalFormatting sqref="E108:E109">
    <cfRule type="cellIs" dxfId="234" priority="71" operator="lessThan">
      <formula>$D$108</formula>
    </cfRule>
  </conditionalFormatting>
  <conditionalFormatting sqref="E111:E112">
    <cfRule type="cellIs" dxfId="233" priority="72" operator="lessThan">
      <formula>$D$111</formula>
    </cfRule>
  </conditionalFormatting>
  <conditionalFormatting sqref="E114:E115">
    <cfRule type="cellIs" dxfId="232" priority="73" operator="lessThan">
      <formula>$D$114</formula>
    </cfRule>
  </conditionalFormatting>
  <conditionalFormatting sqref="E117:E118">
    <cfRule type="cellIs" dxfId="231" priority="74" operator="lessThan">
      <formula>$D$117</formula>
    </cfRule>
  </conditionalFormatting>
  <conditionalFormatting sqref="E120:E121">
    <cfRule type="cellIs" dxfId="230" priority="75" operator="lessThan">
      <formula>$D$120</formula>
    </cfRule>
  </conditionalFormatting>
  <conditionalFormatting sqref="F30:F31">
    <cfRule type="cellIs" dxfId="229" priority="76" operator="lessThan">
      <formula>$E$30</formula>
    </cfRule>
  </conditionalFormatting>
  <conditionalFormatting sqref="F55:F56">
    <cfRule type="cellIs" dxfId="228" priority="77" operator="lessThan">
      <formula>$E$55</formula>
    </cfRule>
  </conditionalFormatting>
  <conditionalFormatting sqref="F59:F60">
    <cfRule type="cellIs" dxfId="227" priority="78" operator="lessThan">
      <formula>$E$59</formula>
    </cfRule>
  </conditionalFormatting>
  <conditionalFormatting sqref="F62:F63">
    <cfRule type="cellIs" dxfId="226" priority="79" operator="lessThan">
      <formula>$E$62</formula>
    </cfRule>
  </conditionalFormatting>
  <conditionalFormatting sqref="F64:F65">
    <cfRule type="cellIs" dxfId="225" priority="80" operator="lessThan">
      <formula>$E$64</formula>
    </cfRule>
  </conditionalFormatting>
  <conditionalFormatting sqref="F66:F67">
    <cfRule type="cellIs" dxfId="224" priority="81" operator="lessThan">
      <formula>$E$66</formula>
    </cfRule>
  </conditionalFormatting>
  <conditionalFormatting sqref="F69:F70">
    <cfRule type="cellIs" dxfId="223" priority="82" operator="lessThan">
      <formula>$E$69</formula>
    </cfRule>
  </conditionalFormatting>
  <conditionalFormatting sqref="F72:F73">
    <cfRule type="cellIs" dxfId="222" priority="83" operator="lessThan">
      <formula>$E$72</formula>
    </cfRule>
  </conditionalFormatting>
  <conditionalFormatting sqref="F75:F76">
    <cfRule type="cellIs" dxfId="221" priority="84" operator="lessThan">
      <formula>$E$75</formula>
    </cfRule>
  </conditionalFormatting>
  <conditionalFormatting sqref="F78:F79">
    <cfRule type="cellIs" dxfId="220" priority="85" operator="lessThan">
      <formula>$E$78</formula>
    </cfRule>
  </conditionalFormatting>
  <conditionalFormatting sqref="F81:F82">
    <cfRule type="cellIs" dxfId="219" priority="86" operator="lessThan">
      <formula>$E$81</formula>
    </cfRule>
  </conditionalFormatting>
  <conditionalFormatting sqref="F84:F85">
    <cfRule type="cellIs" dxfId="218" priority="87" operator="lessThan">
      <formula>$E$84</formula>
    </cfRule>
  </conditionalFormatting>
  <conditionalFormatting sqref="F87:F88">
    <cfRule type="cellIs" dxfId="217" priority="88" operator="lessThan">
      <formula>$E$87</formula>
    </cfRule>
  </conditionalFormatting>
  <conditionalFormatting sqref="F90:F91">
    <cfRule type="cellIs" dxfId="216" priority="89" operator="lessThan">
      <formula>$E$90</formula>
    </cfRule>
  </conditionalFormatting>
  <conditionalFormatting sqref="F93:F94">
    <cfRule type="cellIs" dxfId="215" priority="90" operator="lessThan">
      <formula>$E$93</formula>
    </cfRule>
  </conditionalFormatting>
  <conditionalFormatting sqref="F96:F97">
    <cfRule type="cellIs" dxfId="214" priority="91" operator="lessThan">
      <formula>$E$96</formula>
    </cfRule>
  </conditionalFormatting>
  <conditionalFormatting sqref="F99:F100">
    <cfRule type="cellIs" dxfId="213" priority="92" operator="lessThan">
      <formula>$E$99</formula>
    </cfRule>
  </conditionalFormatting>
  <conditionalFormatting sqref="F102:F103">
    <cfRule type="cellIs" dxfId="212" priority="93" operator="lessThan">
      <formula>$E$102</formula>
    </cfRule>
  </conditionalFormatting>
  <conditionalFormatting sqref="F105:F106">
    <cfRule type="cellIs" dxfId="211" priority="94" operator="lessThan">
      <formula>$E$105</formula>
    </cfRule>
  </conditionalFormatting>
  <conditionalFormatting sqref="F108:F109">
    <cfRule type="cellIs" dxfId="210" priority="95" operator="lessThan">
      <formula>$E$108</formula>
    </cfRule>
  </conditionalFormatting>
  <conditionalFormatting sqref="F111:F112">
    <cfRule type="cellIs" dxfId="209" priority="96" operator="lessThan">
      <formula>$E$111</formula>
    </cfRule>
  </conditionalFormatting>
  <conditionalFormatting sqref="F114:F115">
    <cfRule type="cellIs" dxfId="208" priority="97" operator="lessThan">
      <formula>$E$114</formula>
    </cfRule>
  </conditionalFormatting>
  <conditionalFormatting sqref="F117:F118">
    <cfRule type="cellIs" dxfId="207" priority="98" operator="lessThan">
      <formula>$E$117</formula>
    </cfRule>
  </conditionalFormatting>
  <conditionalFormatting sqref="F120:F121">
    <cfRule type="cellIs" dxfId="206" priority="99" operator="lessThan">
      <formula>$E$120</formula>
    </cfRule>
  </conditionalFormatting>
  <conditionalFormatting sqref="G33">
    <cfRule type="cellIs" dxfId="205" priority="100" operator="lessThan">
      <formula>$F$33</formula>
    </cfRule>
  </conditionalFormatting>
  <conditionalFormatting sqref="G34">
    <cfRule type="cellIs" dxfId="204" priority="101" operator="lessThan">
      <formula>$F$34</formula>
    </cfRule>
  </conditionalFormatting>
  <conditionalFormatting sqref="G35">
    <cfRule type="cellIs" dxfId="203" priority="102" operator="lessThan">
      <formula>$F$35</formula>
    </cfRule>
  </conditionalFormatting>
  <conditionalFormatting sqref="G37">
    <cfRule type="cellIs" dxfId="202" priority="103" operator="lessThan">
      <formula>$F$37</formula>
    </cfRule>
  </conditionalFormatting>
  <conditionalFormatting sqref="G38">
    <cfRule type="cellIs" dxfId="201" priority="104" operator="lessThan">
      <formula>$F$38</formula>
    </cfRule>
  </conditionalFormatting>
  <conditionalFormatting sqref="G39">
    <cfRule type="cellIs" dxfId="200" priority="105" operator="lessThan">
      <formula>$F$39</formula>
    </cfRule>
  </conditionalFormatting>
  <conditionalFormatting sqref="G40">
    <cfRule type="cellIs" dxfId="199" priority="106" operator="lessThan">
      <formula>$F$40</formula>
    </cfRule>
  </conditionalFormatting>
  <conditionalFormatting sqref="G41">
    <cfRule type="cellIs" dxfId="198" priority="107" operator="lessThan">
      <formula>$F$41</formula>
    </cfRule>
  </conditionalFormatting>
  <conditionalFormatting sqref="G42">
    <cfRule type="cellIs" dxfId="197" priority="108" operator="lessThan">
      <formula>$F$42</formula>
    </cfRule>
  </conditionalFormatting>
  <conditionalFormatting sqref="G43">
    <cfRule type="cellIs" dxfId="196" priority="109" operator="lessThan">
      <formula>$F$43</formula>
    </cfRule>
  </conditionalFormatting>
  <conditionalFormatting sqref="G44">
    <cfRule type="cellIs" dxfId="195" priority="110" operator="lessThan">
      <formula>$F$44</formula>
    </cfRule>
  </conditionalFormatting>
  <conditionalFormatting sqref="G45">
    <cfRule type="cellIs" dxfId="194" priority="111" operator="lessThan">
      <formula>$F$45</formula>
    </cfRule>
  </conditionalFormatting>
  <conditionalFormatting sqref="G46">
    <cfRule type="cellIs" dxfId="193" priority="112" operator="lessThan">
      <formula>$F$46</formula>
    </cfRule>
  </conditionalFormatting>
  <conditionalFormatting sqref="G47">
    <cfRule type="cellIs" dxfId="192" priority="113" operator="lessThan">
      <formula>$F$47</formula>
    </cfRule>
  </conditionalFormatting>
  <conditionalFormatting sqref="G48">
    <cfRule type="cellIs" dxfId="191" priority="114" operator="lessThan">
      <formula>$F$48</formula>
    </cfRule>
  </conditionalFormatting>
  <conditionalFormatting sqref="G49">
    <cfRule type="cellIs" dxfId="190" priority="115" operator="lessThan">
      <formula>$F$49</formula>
    </cfRule>
  </conditionalFormatting>
  <conditionalFormatting sqref="G50">
    <cfRule type="cellIs" dxfId="189" priority="116" operator="lessThan">
      <formula>$F$50</formula>
    </cfRule>
  </conditionalFormatting>
  <conditionalFormatting sqref="G51">
    <cfRule type="cellIs" dxfId="188" priority="117" operator="lessThan">
      <formula>$F$51</formula>
    </cfRule>
  </conditionalFormatting>
  <conditionalFormatting sqref="G52">
    <cfRule type="cellIs" dxfId="187" priority="118" operator="lessThan">
      <formula>$F$52</formula>
    </cfRule>
  </conditionalFormatting>
  <conditionalFormatting sqref="G53">
    <cfRule type="cellIs" dxfId="186" priority="119" operator="lessThan">
      <formula>$F$53</formula>
    </cfRule>
  </conditionalFormatting>
  <conditionalFormatting sqref="G54">
    <cfRule type="cellIs" dxfId="185" priority="120" operator="lessThan">
      <formula>$F$54</formula>
    </cfRule>
  </conditionalFormatting>
  <conditionalFormatting sqref="G57 G61 G68 G71 G74 G77 G80 G83 G86 G89 G92 G95 G98 G101 G104 G107 G110 G113 G116 G119 G122">
    <cfRule type="cellIs" dxfId="184" priority="121" operator="lessThan">
      <formula>$F$5</formula>
    </cfRule>
  </conditionalFormatting>
  <conditionalFormatting sqref="G57 G61 G68 G71 G74 G77 G80 G83 G86 G89 G92 G95 G98 G101 G104 G107 G110 G113 G116 G119 G122">
    <cfRule type="cellIs" dxfId="183" priority="122" operator="lessThan">
      <formula>$F$26</formula>
    </cfRule>
  </conditionalFormatting>
  <conditionalFormatting sqref="G57 G61 G68 G71 G74 G77 G80 G83 G86 G89 G92 G95 G98 G101 G104 G107 G110 G113 G116 G119 G122">
    <cfRule type="cellIs" dxfId="182" priority="123" operator="lessThan">
      <formula>$F$27</formula>
    </cfRule>
  </conditionalFormatting>
  <conditionalFormatting sqref="G57 G61 G68 G71 G74 G77 G80 G83 G86 G89 G92 G95 G98 G101 G104 G107 G110 G113 G116 G119 G122">
    <cfRule type="cellIs" dxfId="181" priority="124" operator="lessThan">
      <formula>$F$25</formula>
    </cfRule>
  </conditionalFormatting>
  <conditionalFormatting sqref="G57 G61 G68 G71 G74 G77 G80 G83 G86 G89 G92 G95 G98 G101 G104 G107 G110 G113 G116 G119 G122">
    <cfRule type="cellIs" dxfId="180" priority="125" operator="lessThan">
      <formula>$F$21</formula>
    </cfRule>
  </conditionalFormatting>
  <conditionalFormatting sqref="G57 G61 G68 G71 G74 G77 G80 G83 G86 G89 G92 G95 G98 G101 G104 G107 G110 G113 G116 G119 G122">
    <cfRule type="cellIs" dxfId="179" priority="126" operator="lessThan">
      <formula>$F$28</formula>
    </cfRule>
  </conditionalFormatting>
  <conditionalFormatting sqref="G57 G61 G68 G71 G74 G77 G80 G83 G86 G89 G92 G95 G98 G101 G104 G107 G110 G113 G116 G119 G122">
    <cfRule type="cellIs" dxfId="178" priority="127" operator="lessThan">
      <formula>$F$23</formula>
    </cfRule>
  </conditionalFormatting>
  <conditionalFormatting sqref="G57 G61 G68 G71 G74 G77 G80 G83 G86 G89 G92 G95 G98 G101 G104 G107 G110 G113 G116 G119 G122">
    <cfRule type="cellIs" dxfId="177" priority="128" operator="lessThan">
      <formula>$F$134</formula>
    </cfRule>
  </conditionalFormatting>
  <conditionalFormatting sqref="G57 G61 G68 G71 G74 G77 G80 G83 G86 G89 G92 G95 G98 G101 G104 G107 G110 G113 G116 G119 G122">
    <cfRule type="cellIs" dxfId="176" priority="129" operator="lessThan">
      <formula>$F$29</formula>
    </cfRule>
  </conditionalFormatting>
  <conditionalFormatting sqref="G57 G61 G68 G71 G74 G77 G80 G83 G86 G89 G92 G95 G98 G101 G104 G107 G110 G113 G116 G119 G122">
    <cfRule type="cellIs" dxfId="175" priority="130" operator="lessThan">
      <formula>$F$22</formula>
    </cfRule>
  </conditionalFormatting>
  <conditionalFormatting sqref="G57 G61 G68 G71 G74 G77 G80 G83 G86 G89 G92 G95 G98 G101 G104 G107 G110 G113 G116 G119 G122">
    <cfRule type="cellIs" dxfId="174" priority="131" operator="lessThan">
      <formula>$F$20</formula>
    </cfRule>
  </conditionalFormatting>
  <conditionalFormatting sqref="G57 G61 G68 G71 G74 G77 G80 G83 G86 G89 G92 G95 G98 G101 G104 G107 G110 G113 G116 G119 G122">
    <cfRule type="cellIs" dxfId="173" priority="132" operator="lessThan">
      <formula>$F$19</formula>
    </cfRule>
  </conditionalFormatting>
  <conditionalFormatting sqref="G57 G61 G68 G71 G74 G77 G80 G83 G86 G89 G92 G95 G98 G101 G104 G107 G110 G113 G116 G119 G122">
    <cfRule type="cellIs" dxfId="172" priority="133" operator="lessThan">
      <formula>$F$8</formula>
    </cfRule>
  </conditionalFormatting>
  <conditionalFormatting sqref="G57 G61 G68 G71 G74 G77 G80 G83 G86 G89 G92 G95 G98 G101 G104 G107 G110 G113 G116 G119 G122">
    <cfRule type="cellIs" dxfId="171" priority="134" operator="lessThan">
      <formula>$F$18</formula>
    </cfRule>
  </conditionalFormatting>
  <conditionalFormatting sqref="G57 G61 G68 G71 G74 G77 G80 G83 G86 G89 G92 G95 G98 G101 G104 G107 G110 G113 G116 G119 G122">
    <cfRule type="cellIs" dxfId="170" priority="135" operator="lessThan">
      <formula>$F$17</formula>
    </cfRule>
  </conditionalFormatting>
  <conditionalFormatting sqref="G57 G61 G68 G71 G74 G77 G80 G83 G86 G89 G92 G95 G98 G101 G104 G107 G110 G113 G116 G119 G122">
    <cfRule type="cellIs" dxfId="169" priority="136" operator="lessThan">
      <formula>$F$11</formula>
    </cfRule>
  </conditionalFormatting>
  <conditionalFormatting sqref="G57 G61 G68 G71 G74 G77 G80 G83 G86 G89 G92 G95 G98 G101 G104 G107 G110 G113 G116 G119 G122">
    <cfRule type="cellIs" dxfId="168" priority="137" operator="lessThan">
      <formula>$F$16</formula>
    </cfRule>
  </conditionalFormatting>
  <conditionalFormatting sqref="G57 G61 G68 G71 G74 G77 G80 G83 G86 G89 G92 G95 G98 G101 G104 G107 G110 G113 G116 G119 G122">
    <cfRule type="cellIs" dxfId="167" priority="138" operator="lessThan">
      <formula>$F$12</formula>
    </cfRule>
  </conditionalFormatting>
  <conditionalFormatting sqref="G57 G61 G68 G71 G74 G77 G80 G83 G86 G89 G92 G95 G98 G101 G104 G107 G110 G113 G116 G119 G122">
    <cfRule type="cellIs" dxfId="166" priority="139" operator="lessThan">
      <formula>$F$13</formula>
    </cfRule>
  </conditionalFormatting>
  <conditionalFormatting sqref="G57 G61 G68 G71 G74 G77 G80 G83 G86 G89 G92 G95 G98 G101 G104 G107 G110 G113 G116 G119 G122">
    <cfRule type="cellIs" dxfId="165" priority="140" operator="lessThan">
      <formula>$F$14</formula>
    </cfRule>
  </conditionalFormatting>
  <conditionalFormatting sqref="G57 G61 G68 G71 G74 G77 G80 G83 G86 G89 G92 G95 G98 G101 G104 G107 G110 G113 G116 G119 G122">
    <cfRule type="cellIs" dxfId="164" priority="141" operator="lessThan">
      <formula>$F$15</formula>
    </cfRule>
  </conditionalFormatting>
  <conditionalFormatting sqref="G57 G61 G68 G71 G74 G77 G80 G83 G86 G89 G92 G95 G98 G101 G104 G107 G110 G113 G116 G119 G122">
    <cfRule type="cellIs" dxfId="163" priority="142" operator="lessThan">
      <formula>$F$24</formula>
    </cfRule>
  </conditionalFormatting>
  <conditionalFormatting sqref="G59:G60">
    <cfRule type="cellIs" dxfId="162" priority="143" operator="lessThan">
      <formula>$F$59</formula>
    </cfRule>
  </conditionalFormatting>
  <conditionalFormatting sqref="G30:H31">
    <cfRule type="cellIs" dxfId="161" priority="144" operator="lessThan">
      <formula>$F$30</formula>
    </cfRule>
  </conditionalFormatting>
  <conditionalFormatting sqref="G55:H56">
    <cfRule type="cellIs" dxfId="160" priority="145" operator="lessThan">
      <formula>$F$55</formula>
    </cfRule>
  </conditionalFormatting>
  <conditionalFormatting sqref="G62:H63">
    <cfRule type="cellIs" dxfId="159" priority="146" operator="lessThan">
      <formula>$F$62</formula>
    </cfRule>
  </conditionalFormatting>
  <conditionalFormatting sqref="G64:H65">
    <cfRule type="cellIs" dxfId="158" priority="147" operator="lessThan">
      <formula>$F$64</formula>
    </cfRule>
  </conditionalFormatting>
  <conditionalFormatting sqref="G66:H67">
    <cfRule type="cellIs" dxfId="157" priority="148" operator="lessThan">
      <formula>$F$66</formula>
    </cfRule>
  </conditionalFormatting>
  <conditionalFormatting sqref="G69:H70">
    <cfRule type="cellIs" dxfId="156" priority="149" operator="lessThan">
      <formula>$F$69</formula>
    </cfRule>
  </conditionalFormatting>
  <conditionalFormatting sqref="G72:H73">
    <cfRule type="cellIs" dxfId="155" priority="150" operator="lessThan">
      <formula>$F$72</formula>
    </cfRule>
  </conditionalFormatting>
  <conditionalFormatting sqref="G75:H76">
    <cfRule type="cellIs" dxfId="154" priority="151" operator="lessThan">
      <formula>$F$75</formula>
    </cfRule>
  </conditionalFormatting>
  <conditionalFormatting sqref="G78:H79">
    <cfRule type="cellIs" dxfId="153" priority="152" operator="lessThan">
      <formula>$F$78</formula>
    </cfRule>
  </conditionalFormatting>
  <conditionalFormatting sqref="G81:H82">
    <cfRule type="cellIs" dxfId="152" priority="153" operator="lessThan">
      <formula>$F$81</formula>
    </cfRule>
  </conditionalFormatting>
  <conditionalFormatting sqref="G84:H85">
    <cfRule type="cellIs" dxfId="151" priority="154" operator="lessThan">
      <formula>$F$84</formula>
    </cfRule>
  </conditionalFormatting>
  <conditionalFormatting sqref="G87:H88">
    <cfRule type="cellIs" dxfId="150" priority="155" operator="lessThan">
      <formula>$F$87</formula>
    </cfRule>
  </conditionalFormatting>
  <conditionalFormatting sqref="G90:H91">
    <cfRule type="cellIs" dxfId="149" priority="156" operator="lessThan">
      <formula>$F$90</formula>
    </cfRule>
  </conditionalFormatting>
  <conditionalFormatting sqref="G93:H94">
    <cfRule type="cellIs" dxfId="148" priority="157" operator="lessThan">
      <formula>$F$93</formula>
    </cfRule>
  </conditionalFormatting>
  <conditionalFormatting sqref="G96:H97">
    <cfRule type="cellIs" dxfId="147" priority="158" operator="lessThan">
      <formula>$F$96</formula>
    </cfRule>
  </conditionalFormatting>
  <conditionalFormatting sqref="G99:H100">
    <cfRule type="cellIs" dxfId="146" priority="159" operator="lessThan">
      <formula>$F$99</formula>
    </cfRule>
  </conditionalFormatting>
  <conditionalFormatting sqref="G102:H103">
    <cfRule type="cellIs" dxfId="145" priority="160" operator="lessThan">
      <formula>$F$102</formula>
    </cfRule>
  </conditionalFormatting>
  <conditionalFormatting sqref="G105:H106">
    <cfRule type="cellIs" dxfId="144" priority="161" operator="lessThan">
      <formula>$F$105</formula>
    </cfRule>
  </conditionalFormatting>
  <conditionalFormatting sqref="G108:H109">
    <cfRule type="cellIs" dxfId="143" priority="162" operator="lessThan">
      <formula>$F$108</formula>
    </cfRule>
  </conditionalFormatting>
  <conditionalFormatting sqref="G111:H112">
    <cfRule type="cellIs" dxfId="142" priority="163" operator="lessThan">
      <formula>$F$111</formula>
    </cfRule>
  </conditionalFormatting>
  <conditionalFormatting sqref="G114:H115">
    <cfRule type="cellIs" dxfId="141" priority="164" operator="lessThan">
      <formula>$F$114</formula>
    </cfRule>
  </conditionalFormatting>
  <conditionalFormatting sqref="G117:H118">
    <cfRule type="cellIs" dxfId="140" priority="165" operator="lessThan">
      <formula>$F$117</formula>
    </cfRule>
  </conditionalFormatting>
  <conditionalFormatting sqref="G120:H121">
    <cfRule type="cellIs" dxfId="139" priority="166" operator="lessThan">
      <formula>$F$120</formula>
    </cfRule>
  </conditionalFormatting>
  <conditionalFormatting sqref="H59:H60">
    <cfRule type="cellIs" dxfId="138" priority="167" operator="lessThan">
      <formula>$F$59</formula>
    </cfRule>
  </conditionalFormatting>
  <conditionalFormatting sqref="I33">
    <cfRule type="cellIs" dxfId="137" priority="168" operator="lessThan">
      <formula>$H$33</formula>
    </cfRule>
  </conditionalFormatting>
  <conditionalFormatting sqref="I34">
    <cfRule type="cellIs" dxfId="136" priority="169" operator="lessThan">
      <formula>$H$34</formula>
    </cfRule>
  </conditionalFormatting>
  <conditionalFormatting sqref="I35">
    <cfRule type="cellIs" dxfId="135" priority="170" operator="lessThan">
      <formula>$H$35</formula>
    </cfRule>
  </conditionalFormatting>
  <conditionalFormatting sqref="I37">
    <cfRule type="cellIs" dxfId="134" priority="171" operator="lessThan">
      <formula>$H$37</formula>
    </cfRule>
  </conditionalFormatting>
  <conditionalFormatting sqref="I38">
    <cfRule type="cellIs" dxfId="133" priority="172" operator="lessThan">
      <formula>$H$38</formula>
    </cfRule>
  </conditionalFormatting>
  <conditionalFormatting sqref="I39">
    <cfRule type="cellIs" dxfId="132" priority="173" operator="lessThan">
      <formula>$H$39</formula>
    </cfRule>
  </conditionalFormatting>
  <conditionalFormatting sqref="I40">
    <cfRule type="cellIs" dxfId="131" priority="174" operator="lessThan">
      <formula>$H$40</formula>
    </cfRule>
  </conditionalFormatting>
  <conditionalFormatting sqref="I41">
    <cfRule type="cellIs" dxfId="130" priority="175" operator="lessThan">
      <formula>$H$41</formula>
    </cfRule>
  </conditionalFormatting>
  <conditionalFormatting sqref="I42">
    <cfRule type="cellIs" dxfId="129" priority="176" operator="lessThan">
      <formula>$H$42</formula>
    </cfRule>
  </conditionalFormatting>
  <conditionalFormatting sqref="I43">
    <cfRule type="cellIs" dxfId="128" priority="177" operator="lessThan">
      <formula>$H$43</formula>
    </cfRule>
  </conditionalFormatting>
  <conditionalFormatting sqref="I44">
    <cfRule type="cellIs" dxfId="127" priority="178" operator="lessThan">
      <formula>$H$44</formula>
    </cfRule>
  </conditionalFormatting>
  <conditionalFormatting sqref="I45">
    <cfRule type="cellIs" dxfId="126" priority="179" operator="lessThan">
      <formula>$H$45</formula>
    </cfRule>
  </conditionalFormatting>
  <conditionalFormatting sqref="I46">
    <cfRule type="cellIs" dxfId="125" priority="180" operator="lessThan">
      <formula>$H$46</formula>
    </cfRule>
  </conditionalFormatting>
  <conditionalFormatting sqref="I47">
    <cfRule type="cellIs" dxfId="124" priority="181" operator="lessThan">
      <formula>$H$47</formula>
    </cfRule>
  </conditionalFormatting>
  <conditionalFormatting sqref="I48">
    <cfRule type="cellIs" dxfId="123" priority="182" operator="lessThan">
      <formula>$H$48</formula>
    </cfRule>
  </conditionalFormatting>
  <conditionalFormatting sqref="I49">
    <cfRule type="cellIs" dxfId="122" priority="183" operator="lessThan">
      <formula>$H$49</formula>
    </cfRule>
  </conditionalFormatting>
  <conditionalFormatting sqref="I50">
    <cfRule type="cellIs" dxfId="121" priority="184" operator="lessThan">
      <formula>$H$50</formula>
    </cfRule>
  </conditionalFormatting>
  <conditionalFormatting sqref="I51">
    <cfRule type="cellIs" dxfId="120" priority="185" operator="lessThan">
      <formula>$H$51</formula>
    </cfRule>
  </conditionalFormatting>
  <conditionalFormatting sqref="I52">
    <cfRule type="cellIs" dxfId="119" priority="186" operator="lessThan">
      <formula>$H$52</formula>
    </cfRule>
  </conditionalFormatting>
  <conditionalFormatting sqref="I53">
    <cfRule type="cellIs" dxfId="118" priority="187" operator="lessThan">
      <formula>$H$53</formula>
    </cfRule>
  </conditionalFormatting>
  <conditionalFormatting sqref="I54">
    <cfRule type="cellIs" dxfId="117" priority="188" operator="lessThan">
      <formula>$H$54</formula>
    </cfRule>
  </conditionalFormatting>
  <conditionalFormatting sqref="I57 I61 I68 I71 I74 I77 I80 I83 I86 I89 I92 I95 I98 I101 I104 I107 I110 I113 I116 I119 I122">
    <cfRule type="cellIs" dxfId="116" priority="189" operator="lessThan">
      <formula>$H$11</formula>
    </cfRule>
  </conditionalFormatting>
  <conditionalFormatting sqref="I57 I61 I68 I71 I74 I77 I80 I83 I86 I89 I92 I95 I98 I101 I104 I107 I110 I113 I116 I119 I122">
    <cfRule type="cellIs" dxfId="115" priority="190" operator="lessThan">
      <formula>$H$5</formula>
    </cfRule>
  </conditionalFormatting>
  <conditionalFormatting sqref="I57 I61 I68 I71 I74 I77 I80 I83 I86 I89 I92 I95 I98 I101 I104 I107 I110 I113 I116 I119 I122">
    <cfRule type="cellIs" dxfId="114" priority="191" operator="lessThan">
      <formula>$H$134</formula>
    </cfRule>
  </conditionalFormatting>
  <conditionalFormatting sqref="I57 I61 I68 I71 I74 I77 I80 I83 I86 I89 I92 I95 I98 I101 I104 I107 I110 I113 I116 I119 I122">
    <cfRule type="cellIs" dxfId="113" priority="192" operator="lessThan">
      <formula>$H$131</formula>
    </cfRule>
  </conditionalFormatting>
  <conditionalFormatting sqref="I57 I61 I68 I71 I74 I77 I80 I83 I86 I89 I92 I95 I98 I101 I104 I107 I110 I113 I116 I119 I122">
    <cfRule type="cellIs" dxfId="112" priority="193" operator="lessThan">
      <formula>$H$8</formula>
    </cfRule>
  </conditionalFormatting>
  <conditionalFormatting sqref="I57 I61 I68 I71 I74 I77 I80 I83 I86 I89 I92 I95 I98 I101 I104 I107 I110 I113 I116 I119 I122">
    <cfRule type="cellIs" dxfId="111" priority="194" operator="lessThan">
      <formula>$H$5</formula>
    </cfRule>
  </conditionalFormatting>
  <conditionalFormatting sqref="I57 I61 I68 I71 I74 I77 I80 I83 I86 I89 I92 I95 I98 I101 I104 I107 I110 I113 I116 I119 I122">
    <cfRule type="cellIs" dxfId="110" priority="195" operator="lessThan">
      <formula>$H$12</formula>
    </cfRule>
  </conditionalFormatting>
  <conditionalFormatting sqref="I57 I61 I68 I71 I74 I77 I80 I83 I86 I89 I92 I95 I98 I101 I104 I107 I110 I113 I116 I119 I122">
    <cfRule type="cellIs" dxfId="109" priority="196" operator="lessThan">
      <formula>$H$19</formula>
    </cfRule>
  </conditionalFormatting>
  <conditionalFormatting sqref="I57 I61 I68 I71 I74 I77 I80 I83 I86 I89 I92 I95 I98 I101 I104 I107 I110 I113 I116 I119 I122">
    <cfRule type="cellIs" dxfId="108" priority="197" operator="lessThan">
      <formula>$H$29</formula>
    </cfRule>
  </conditionalFormatting>
  <conditionalFormatting sqref="I57 I61 I68 I71 I74 I77 I80 I83 I86 I89 I92 I95 I98 I101 I104 I107 I110 I113 I116 I119 I122">
    <cfRule type="cellIs" dxfId="107" priority="198" operator="lessThan">
      <formula>$H$18</formula>
    </cfRule>
  </conditionalFormatting>
  <conditionalFormatting sqref="I57 I61 I68 I71 I74 I77 I80 I83 I86 I89 I92 I95 I98 I101 I104 I107 I110 I113 I116 I119 I122">
    <cfRule type="cellIs" dxfId="106" priority="199" operator="lessThan">
      <formula>$H$17</formula>
    </cfRule>
  </conditionalFormatting>
  <conditionalFormatting sqref="I57 I61 I68 I71 I74 I77 I80 I83 I86 I89 I92 I95 I98 I101 I104 I107 I110 I113 I116 I119 I122">
    <cfRule type="cellIs" dxfId="105" priority="200" operator="lessThan">
      <formula>$H$16</formula>
    </cfRule>
  </conditionalFormatting>
  <conditionalFormatting sqref="I57 I61 I68 I71 I74 I77 I80 I83 I86 I89 I92 I95 I98 I101 I104 I107 I110 I113 I116 I119 I122">
    <cfRule type="cellIs" dxfId="104" priority="201" operator="lessThan">
      <formula>$H$15</formula>
    </cfRule>
  </conditionalFormatting>
  <conditionalFormatting sqref="I57 I61 I68 I71 I74 I77 I80 I83 I86 I89 I92 I95 I98 I101 I104 I107 I110 I113 I116 I119 I122">
    <cfRule type="cellIs" dxfId="103" priority="202" operator="lessThan">
      <formula>$H$28</formula>
    </cfRule>
  </conditionalFormatting>
  <conditionalFormatting sqref="I57 I61 I68 I71 I74 I77 I80 I83 I86 I89 I92 I95 I98 I101 I104 I107 I110 I113 I116 I119 I122">
    <cfRule type="cellIs" dxfId="102" priority="203" operator="lessThan">
      <formula>$H$14</formula>
    </cfRule>
  </conditionalFormatting>
  <conditionalFormatting sqref="I57 I61 I68 I71 I74 I77 I80 I83 I86 I89 I92 I95 I98 I101 I104 I107 I110 I113 I116 I119 I122">
    <cfRule type="cellIs" dxfId="101" priority="204" operator="lessThan">
      <formula>$H$13</formula>
    </cfRule>
  </conditionalFormatting>
  <conditionalFormatting sqref="I57 I61 I68 I71 I74 I77 I80 I83 I86 I89 I92 I95 I98 I101 I104 I107 I110 I113 I116 I119 I122">
    <cfRule type="cellIs" dxfId="100" priority="205" operator="lessThan">
      <formula>$H$20</formula>
    </cfRule>
  </conditionalFormatting>
  <conditionalFormatting sqref="I57 I61 I68 I71 I74 I77 I80 I83 I86 I89 I92 I95 I98 I101 I104 I107 I110 I113 I116 I119 I122">
    <cfRule type="cellIs" dxfId="99" priority="206" operator="lessThan">
      <formula>$H$27</formula>
    </cfRule>
  </conditionalFormatting>
  <conditionalFormatting sqref="I57 I61 I68 I71 I74 I77 I80 I83 I86 I89 I92 I95 I98 I101 I104 I107 I110 I113 I116 I119 I122">
    <cfRule type="cellIs" dxfId="98" priority="207" operator="lessThan">
      <formula>$H$26</formula>
    </cfRule>
  </conditionalFormatting>
  <conditionalFormatting sqref="I57 I61 I68 I71 I74 I77 I80 I83 I86 I89 I92 I95 I98 I101 I104 I107 I110 I113 I116 I119 I122">
    <cfRule type="cellIs" dxfId="97" priority="208" operator="lessThan">
      <formula>$H$25</formula>
    </cfRule>
  </conditionalFormatting>
  <conditionalFormatting sqref="I57 I61 I68 I71 I74 I77 I80 I83 I86 I89 I92 I95 I98 I101 I104 I107 I110 I113 I116 I119 I122">
    <cfRule type="cellIs" dxfId="96" priority="209" operator="lessThan">
      <formula>$H$24</formula>
    </cfRule>
  </conditionalFormatting>
  <conditionalFormatting sqref="I57 I61 I68 I71 I74 I77 I80 I83 I86 I89 I92 I95 I98 I101 I104 I107 I110 I113 I116 I119 I122">
    <cfRule type="cellIs" dxfId="95" priority="210" operator="lessThan">
      <formula>$H$23</formula>
    </cfRule>
  </conditionalFormatting>
  <conditionalFormatting sqref="I57 I61 I68 I71 I74 I77 I80 I83 I86 I89 I92 I95 I98 I101 I104 I107 I110 I113 I116 I119 I122">
    <cfRule type="cellIs" dxfId="94" priority="211" operator="lessThan">
      <formula>$H$22</formula>
    </cfRule>
  </conditionalFormatting>
  <conditionalFormatting sqref="I57 I61 I68 I71 I74 I77 I80 I83 I86 I89 I92 I95 I98 I101 I104 I107 I110 I113 I116 I119 I122">
    <cfRule type="cellIs" dxfId="93" priority="212" operator="lessThan">
      <formula>$H$21</formula>
    </cfRule>
  </conditionalFormatting>
  <conditionalFormatting sqref="I59:I60">
    <cfRule type="cellIs" dxfId="92" priority="213" operator="lessThan">
      <formula>$H$59</formula>
    </cfRule>
  </conditionalFormatting>
  <conditionalFormatting sqref="I30:J31">
    <cfRule type="cellIs" dxfId="91" priority="214" operator="lessThan">
      <formula>$H$30</formula>
    </cfRule>
  </conditionalFormatting>
  <conditionalFormatting sqref="I55:J56">
    <cfRule type="cellIs" dxfId="90" priority="215" operator="lessThan">
      <formula>$H$55</formula>
    </cfRule>
  </conditionalFormatting>
  <conditionalFormatting sqref="I62:J63">
    <cfRule type="cellIs" dxfId="89" priority="216" operator="lessThan">
      <formula>$H$62</formula>
    </cfRule>
  </conditionalFormatting>
  <conditionalFormatting sqref="I64:J65">
    <cfRule type="cellIs" dxfId="88" priority="217" operator="lessThan">
      <formula>$H$64</formula>
    </cfRule>
  </conditionalFormatting>
  <conditionalFormatting sqref="I66:J67">
    <cfRule type="cellIs" dxfId="87" priority="218" operator="lessThan">
      <formula>$H$66</formula>
    </cfRule>
  </conditionalFormatting>
  <conditionalFormatting sqref="I69:J70">
    <cfRule type="cellIs" dxfId="86" priority="219" operator="lessThan">
      <formula>$H$69</formula>
    </cfRule>
  </conditionalFormatting>
  <conditionalFormatting sqref="I72:J73">
    <cfRule type="cellIs" dxfId="85" priority="220" operator="lessThan">
      <formula>$H$72</formula>
    </cfRule>
  </conditionalFormatting>
  <conditionalFormatting sqref="I75:J76">
    <cfRule type="cellIs" dxfId="84" priority="221" operator="lessThan">
      <formula>$H$75</formula>
    </cfRule>
  </conditionalFormatting>
  <conditionalFormatting sqref="I78:J79">
    <cfRule type="cellIs" dxfId="83" priority="222" operator="lessThan">
      <formula>$H$78</formula>
    </cfRule>
  </conditionalFormatting>
  <conditionalFormatting sqref="I81:J82">
    <cfRule type="cellIs" dxfId="82" priority="223" operator="lessThan">
      <formula>$H$81</formula>
    </cfRule>
  </conditionalFormatting>
  <conditionalFormatting sqref="I84:J85">
    <cfRule type="cellIs" dxfId="81" priority="224" operator="lessThan">
      <formula>$H$84</formula>
    </cfRule>
  </conditionalFormatting>
  <conditionalFormatting sqref="I87:J88">
    <cfRule type="cellIs" dxfId="80" priority="225" operator="lessThan">
      <formula>$H$87</formula>
    </cfRule>
  </conditionalFormatting>
  <conditionalFormatting sqref="I90:J91">
    <cfRule type="cellIs" dxfId="79" priority="226" operator="lessThan">
      <formula>$H$90</formula>
    </cfRule>
  </conditionalFormatting>
  <conditionalFormatting sqref="I93:J94">
    <cfRule type="cellIs" dxfId="78" priority="227" operator="lessThan">
      <formula>$H$93</formula>
    </cfRule>
  </conditionalFormatting>
  <conditionalFormatting sqref="I96:J97">
    <cfRule type="cellIs" dxfId="77" priority="228" operator="lessThan">
      <formula>$H$96</formula>
    </cfRule>
  </conditionalFormatting>
  <conditionalFormatting sqref="I99:J100">
    <cfRule type="cellIs" dxfId="76" priority="229" operator="lessThan">
      <formula>$H$99</formula>
    </cfRule>
  </conditionalFormatting>
  <conditionalFormatting sqref="I102:J103">
    <cfRule type="cellIs" dxfId="75" priority="230" operator="lessThan">
      <formula>$H$102</formula>
    </cfRule>
  </conditionalFormatting>
  <conditionalFormatting sqref="I105:J106">
    <cfRule type="cellIs" dxfId="74" priority="231" operator="lessThan">
      <formula>$H$105</formula>
    </cfRule>
  </conditionalFormatting>
  <conditionalFormatting sqref="I108:J109">
    <cfRule type="cellIs" dxfId="73" priority="232" operator="lessThan">
      <formula>$H$108</formula>
    </cfRule>
  </conditionalFormatting>
  <conditionalFormatting sqref="I111:J112">
    <cfRule type="cellIs" dxfId="72" priority="233" operator="lessThan">
      <formula>$H$111</formula>
    </cfRule>
  </conditionalFormatting>
  <conditionalFormatting sqref="I114:J115">
    <cfRule type="cellIs" dxfId="71" priority="234" operator="lessThan">
      <formula>$H$114</formula>
    </cfRule>
  </conditionalFormatting>
  <conditionalFormatting sqref="I117:J118">
    <cfRule type="cellIs" dxfId="70" priority="235" operator="lessThan">
      <formula>$H$117</formula>
    </cfRule>
  </conditionalFormatting>
  <conditionalFormatting sqref="I120:J121">
    <cfRule type="cellIs" dxfId="69" priority="236" operator="lessThan">
      <formula>$H$120</formula>
    </cfRule>
  </conditionalFormatting>
  <conditionalFormatting sqref="J59:J60">
    <cfRule type="cellIs" dxfId="68" priority="237" operator="lessThan">
      <formula>$H$59</formula>
    </cfRule>
  </conditionalFormatting>
  <conditionalFormatting sqref="K30:K31">
    <cfRule type="cellIs" dxfId="67" priority="238" operator="lessThan">
      <formula>$J$30</formula>
    </cfRule>
  </conditionalFormatting>
  <conditionalFormatting sqref="K33">
    <cfRule type="cellIs" dxfId="66" priority="239" operator="lessThan">
      <formula>$J$33</formula>
    </cfRule>
  </conditionalFormatting>
  <conditionalFormatting sqref="K34">
    <cfRule type="cellIs" dxfId="65" priority="240" operator="lessThan">
      <formula>$J$34</formula>
    </cfRule>
  </conditionalFormatting>
  <conditionalFormatting sqref="K35">
    <cfRule type="cellIs" dxfId="64" priority="241" operator="lessThan">
      <formula>$J$35</formula>
    </cfRule>
  </conditionalFormatting>
  <conditionalFormatting sqref="K37">
    <cfRule type="cellIs" dxfId="63" priority="242" operator="lessThan">
      <formula>$J$37</formula>
    </cfRule>
  </conditionalFormatting>
  <conditionalFormatting sqref="K38">
    <cfRule type="cellIs" dxfId="62" priority="243" operator="lessThan">
      <formula>$J$38</formula>
    </cfRule>
  </conditionalFormatting>
  <conditionalFormatting sqref="K39">
    <cfRule type="cellIs" dxfId="61" priority="244" operator="lessThan">
      <formula>$J$39</formula>
    </cfRule>
  </conditionalFormatting>
  <conditionalFormatting sqref="K40">
    <cfRule type="cellIs" dxfId="60" priority="245" operator="lessThan">
      <formula>$J$40</formula>
    </cfRule>
  </conditionalFormatting>
  <conditionalFormatting sqref="K41">
    <cfRule type="cellIs" dxfId="59" priority="246" operator="lessThan">
      <formula>$J$41</formula>
    </cfRule>
  </conditionalFormatting>
  <conditionalFormatting sqref="K42">
    <cfRule type="cellIs" dxfId="58" priority="247" operator="lessThan">
      <formula>$J$42</formula>
    </cfRule>
  </conditionalFormatting>
  <conditionalFormatting sqref="K43">
    <cfRule type="cellIs" dxfId="57" priority="248" operator="lessThan">
      <formula>$J$43</formula>
    </cfRule>
  </conditionalFormatting>
  <conditionalFormatting sqref="K44">
    <cfRule type="cellIs" dxfId="56" priority="249" operator="lessThan">
      <formula>$J$44</formula>
    </cfRule>
  </conditionalFormatting>
  <conditionalFormatting sqref="K45">
    <cfRule type="cellIs" dxfId="55" priority="250" operator="lessThan">
      <formula>$J$45</formula>
    </cfRule>
  </conditionalFormatting>
  <conditionalFormatting sqref="K46">
    <cfRule type="cellIs" dxfId="54" priority="251" operator="lessThan">
      <formula>$J$46</formula>
    </cfRule>
  </conditionalFormatting>
  <conditionalFormatting sqref="K47">
    <cfRule type="cellIs" dxfId="53" priority="252" operator="lessThan">
      <formula>$J$47</formula>
    </cfRule>
  </conditionalFormatting>
  <conditionalFormatting sqref="K48">
    <cfRule type="cellIs" dxfId="52" priority="253" operator="lessThan">
      <formula>$J$48</formula>
    </cfRule>
  </conditionalFormatting>
  <conditionalFormatting sqref="K49">
    <cfRule type="cellIs" dxfId="51" priority="254" operator="lessThan">
      <formula>$J$49</formula>
    </cfRule>
  </conditionalFormatting>
  <conditionalFormatting sqref="K50">
    <cfRule type="cellIs" dxfId="50" priority="255" operator="lessThan">
      <formula>$J$50</formula>
    </cfRule>
  </conditionalFormatting>
  <conditionalFormatting sqref="K51">
    <cfRule type="cellIs" dxfId="49" priority="256" operator="lessThan">
      <formula>$J$51</formula>
    </cfRule>
  </conditionalFormatting>
  <conditionalFormatting sqref="K52">
    <cfRule type="cellIs" dxfId="48" priority="257" operator="lessThan">
      <formula>$J$52</formula>
    </cfRule>
  </conditionalFormatting>
  <conditionalFormatting sqref="K53">
    <cfRule type="cellIs" dxfId="47" priority="258" operator="lessThan">
      <formula>$J$53</formula>
    </cfRule>
  </conditionalFormatting>
  <conditionalFormatting sqref="K54">
    <cfRule type="cellIs" dxfId="46" priority="259" operator="lessThan">
      <formula>$J$54</formula>
    </cfRule>
  </conditionalFormatting>
  <conditionalFormatting sqref="K55:K56">
    <cfRule type="cellIs" dxfId="45" priority="260" operator="lessThan">
      <formula>$J$55</formula>
    </cfRule>
  </conditionalFormatting>
  <conditionalFormatting sqref="K57 K61 K68 K71 K74 K77 K80 K83 K86 K89 K92 K95 K98 K101 K104 K107 K110 K113 K116 K119 K122">
    <cfRule type="cellIs" dxfId="44" priority="261" operator="lessThan">
      <formula>$J$16</formula>
    </cfRule>
  </conditionalFormatting>
  <conditionalFormatting sqref="K57 K61 K68 K71 K74 K77 K80 K83 K86 K89 K92 K95 K98 K101 K104 K107 K110 K113 K116 K119 K122">
    <cfRule type="cellIs" dxfId="43" priority="262" operator="lessThan">
      <formula>$J$15</formula>
    </cfRule>
  </conditionalFormatting>
  <conditionalFormatting sqref="K57 K61 K68 K71 K74 K77 K80 K83 K86 K89 K92 K95 K98 K101 K104 K107 K110 K113 K116 K119 K122">
    <cfRule type="cellIs" dxfId="42" priority="263" operator="lessThan">
      <formula>$J$14</formula>
    </cfRule>
  </conditionalFormatting>
  <conditionalFormatting sqref="K57 K61 K68 K71 K74 K77 K80 K83 K86 K89 K92 K95 K98 K101 K104 K107 K110 K113 K116 K119 K122">
    <cfRule type="cellIs" dxfId="41" priority="264" operator="lessThan">
      <formula>$J$13</formula>
    </cfRule>
  </conditionalFormatting>
  <conditionalFormatting sqref="K57 K61 K68 K71 K74 K77 K80 K83 K86 K89 K92 K95 K98 K101 K104 K107 K110 K113 K116 K119 K122">
    <cfRule type="cellIs" dxfId="40" priority="265" operator="lessThan">
      <formula>$J$12</formula>
    </cfRule>
  </conditionalFormatting>
  <conditionalFormatting sqref="K57 K61 K68 K71 K74 K77 K80 K83 K86 K89 K92 K95 K98 K101 K104 K107 K110 K113 K116 K119 K122">
    <cfRule type="cellIs" dxfId="39" priority="266" operator="lessThan">
      <formula>$J$8</formula>
    </cfRule>
  </conditionalFormatting>
  <conditionalFormatting sqref="K57 K61 K68 K71 K74 K77 K80 K83 K86 K89 K92 K95 K98 K101 K104 K107 K110 K113 K116 K119 K122">
    <cfRule type="cellIs" dxfId="38" priority="267" operator="lessThan">
      <formula>$J$19</formula>
    </cfRule>
  </conditionalFormatting>
  <conditionalFormatting sqref="K57 K61 K68 K71 K74 K77 K80 K83 K86 K89 K92 K95 K98 K101 K104 K107 K110 K113 K116 K119 K122">
    <cfRule type="cellIs" dxfId="37" priority="268" operator="lessThan">
      <formula>$J$11</formula>
    </cfRule>
  </conditionalFormatting>
  <conditionalFormatting sqref="K57 K61 K68 K71 K74 K77 K80 K83 K86 K89 K92 K95 K98 K101 K104 K107 K110 K113 K116 K119 K122">
    <cfRule type="cellIs" dxfId="36" priority="269" operator="lessThan">
      <formula>$J$5</formula>
    </cfRule>
  </conditionalFormatting>
  <conditionalFormatting sqref="K57 K61 K68 K71 K74 K77 K80 K83 K86 K89 K92 K95 K98 K101 K104 K107 K110 K113 K116 K119 K122">
    <cfRule type="cellIs" dxfId="35" priority="270" operator="lessThan">
      <formula>$J$131</formula>
    </cfRule>
  </conditionalFormatting>
  <conditionalFormatting sqref="K57 K61 K68 K71 K74 K77 K80 K83 K86 K89 K92 K95 K98 K101 K104 K107 K110 K113 K116 K119 K122">
    <cfRule type="cellIs" dxfId="34" priority="271" operator="lessThan">
      <formula>$J$29</formula>
    </cfRule>
  </conditionalFormatting>
  <conditionalFormatting sqref="K57 K61 K68 K71 K74 K77 K80 K83 K86 K89 K92 K95 K98 K101 K104 K107 K110 K113 K116 K119 K122">
    <cfRule type="cellIs" dxfId="33" priority="272" operator="lessThan">
      <formula>$J$28</formula>
    </cfRule>
  </conditionalFormatting>
  <conditionalFormatting sqref="K57 K61 K68 K71 K74 K77 K80 K83 K86 K89 K92 K95 K98 K101 K104 K107 K110 K113 K116 K119 K122">
    <cfRule type="cellIs" dxfId="32" priority="273" operator="lessThan">
      <formula>$J$27</formula>
    </cfRule>
  </conditionalFormatting>
  <conditionalFormatting sqref="K57 K61 K68 K71 K74 K77 K80 K83 K86 K89 K92 K95 K98 K101 K104 K107 K110 K113 K116 K119 K122">
    <cfRule type="cellIs" dxfId="31" priority="274" operator="lessThan">
      <formula>$J$26</formula>
    </cfRule>
  </conditionalFormatting>
  <conditionalFormatting sqref="K57 K61 K68 K71 K74 K77 K80 K83 K86 K89 K92 K95 K98 K101 K104 K107 K110 K113 K116 K119 K122">
    <cfRule type="cellIs" dxfId="30" priority="275" operator="lessThan">
      <formula>$J$134</formula>
    </cfRule>
  </conditionalFormatting>
  <conditionalFormatting sqref="K57 K61 K68 K71 K74 K77 K80 K83 K86 K89 K92 K95 K98 K101 K104 K107 K110 K113 K116 K119 K122">
    <cfRule type="cellIs" dxfId="29" priority="276" operator="lessThan">
      <formula>$J$25</formula>
    </cfRule>
  </conditionalFormatting>
  <conditionalFormatting sqref="K57 K61 K68 K71 K74 K77 K80 K83 K86 K89 K92 K95 K98 K101 K104 K107 K110 K113 K116 K119 K122">
    <cfRule type="cellIs" dxfId="28" priority="277" operator="lessThan">
      <formula>$J$24</formula>
    </cfRule>
  </conditionalFormatting>
  <conditionalFormatting sqref="K57 K61 K68 K71 K74 K77 K80 K83 K86 K89 K92 K95 K98 K101 K104 K107 K110 K113 K116 K119 K122">
    <cfRule type="cellIs" dxfId="27" priority="278" operator="lessThan">
      <formula>$J$23</formula>
    </cfRule>
  </conditionalFormatting>
  <conditionalFormatting sqref="K57 K61 K68 K71 K74 K77 K80 K83 K86 K89 K92 K95 K98 K101 K104 K107 K110 K113 K116 K119 K122">
    <cfRule type="cellIs" dxfId="26" priority="279" operator="lessThan">
      <formula>$J$22</formula>
    </cfRule>
  </conditionalFormatting>
  <conditionalFormatting sqref="K57 K61 K68 K71 K74 K77 K80 K83 K86 K89 K92 K95 K98 K101 K104 K107 K110 K113 K116 K119 K122">
    <cfRule type="cellIs" dxfId="25" priority="280" operator="lessThan">
      <formula>$J$21</formula>
    </cfRule>
  </conditionalFormatting>
  <conditionalFormatting sqref="K57 K61 K68 K71 K74 K77 K80 K83 K86 K89 K92 K95 K98 K101 K104 K107 K110 K113 K116 K119 K122">
    <cfRule type="cellIs" dxfId="24" priority="281" operator="lessThan">
      <formula>$J$20</formula>
    </cfRule>
  </conditionalFormatting>
  <conditionalFormatting sqref="K57 K61 K68 K71 K74 K77 K80 K83 K86 K89 K92 K95 K98 K101 K104 K107 K110 K113 K116 K119 K122">
    <cfRule type="cellIs" dxfId="23" priority="282" operator="lessThan">
      <formula>$J$17</formula>
    </cfRule>
  </conditionalFormatting>
  <conditionalFormatting sqref="K57 K61 K68 K71 K74 K77 K80 K83 K86 K89 K92 K95 K98 K101 K104 K107 K110 K113 K116 K119 K122">
    <cfRule type="cellIs" dxfId="22" priority="283" operator="lessThan">
      <formula>$J$18</formula>
    </cfRule>
  </conditionalFormatting>
  <conditionalFormatting sqref="K59:K60">
    <cfRule type="cellIs" dxfId="21" priority="284" operator="lessThan">
      <formula>$J$59</formula>
    </cfRule>
  </conditionalFormatting>
  <conditionalFormatting sqref="K62:K63">
    <cfRule type="cellIs" dxfId="20" priority="285" operator="lessThan">
      <formula>$J$62</formula>
    </cfRule>
  </conditionalFormatting>
  <conditionalFormatting sqref="K64:K65">
    <cfRule type="cellIs" dxfId="19" priority="286" operator="lessThan">
      <formula>$J$64</formula>
    </cfRule>
  </conditionalFormatting>
  <conditionalFormatting sqref="K66:K67">
    <cfRule type="cellIs" dxfId="18" priority="287" operator="lessThan">
      <formula>$J$66</formula>
    </cfRule>
  </conditionalFormatting>
  <conditionalFormatting sqref="K69:K70">
    <cfRule type="cellIs" dxfId="17" priority="288" operator="lessThan">
      <formula>$J$69</formula>
    </cfRule>
  </conditionalFormatting>
  <conditionalFormatting sqref="K72:K73">
    <cfRule type="cellIs" dxfId="16" priority="289" operator="lessThan">
      <formula>$J$72</formula>
    </cfRule>
  </conditionalFormatting>
  <conditionalFormatting sqref="K75:K76">
    <cfRule type="cellIs" dxfId="15" priority="290" operator="lessThan">
      <formula>$J$75</formula>
    </cfRule>
  </conditionalFormatting>
  <conditionalFormatting sqref="K78:K79">
    <cfRule type="cellIs" dxfId="14" priority="291" operator="lessThan">
      <formula>$J$78</formula>
    </cfRule>
  </conditionalFormatting>
  <conditionalFormatting sqref="K81:K82">
    <cfRule type="cellIs" dxfId="13" priority="292" operator="lessThan">
      <formula>$J$81</formula>
    </cfRule>
  </conditionalFormatting>
  <conditionalFormatting sqref="K84:K85">
    <cfRule type="cellIs" dxfId="12" priority="293" operator="lessThan">
      <formula>$J$84</formula>
    </cfRule>
  </conditionalFormatting>
  <conditionalFormatting sqref="K87:K88">
    <cfRule type="cellIs" dxfId="11" priority="294" operator="lessThan">
      <formula>$J$87</formula>
    </cfRule>
  </conditionalFormatting>
  <conditionalFormatting sqref="K90:K91">
    <cfRule type="cellIs" dxfId="10" priority="295" operator="lessThan">
      <formula>$J$90</formula>
    </cfRule>
  </conditionalFormatting>
  <conditionalFormatting sqref="K93:K94">
    <cfRule type="cellIs" dxfId="9" priority="296" operator="lessThan">
      <formula>$J$93</formula>
    </cfRule>
  </conditionalFormatting>
  <conditionalFormatting sqref="K96:K97">
    <cfRule type="cellIs" dxfId="8" priority="297" operator="lessThan">
      <formula>$J$96</formula>
    </cfRule>
  </conditionalFormatting>
  <conditionalFormatting sqref="K99:K100">
    <cfRule type="cellIs" dxfId="7" priority="298" operator="lessThan">
      <formula>$J$99</formula>
    </cfRule>
  </conditionalFormatting>
  <conditionalFormatting sqref="K102:K103">
    <cfRule type="cellIs" dxfId="6" priority="299" operator="lessThan">
      <formula>$J$102</formula>
    </cfRule>
  </conditionalFormatting>
  <conditionalFormatting sqref="K105:K106">
    <cfRule type="cellIs" dxfId="5" priority="300" operator="lessThan">
      <formula>$J$105</formula>
    </cfRule>
  </conditionalFormatting>
  <conditionalFormatting sqref="K108:K109">
    <cfRule type="cellIs" dxfId="4" priority="301" operator="lessThan">
      <formula>$J$108</formula>
    </cfRule>
  </conditionalFormatting>
  <conditionalFormatting sqref="K111:K112">
    <cfRule type="cellIs" dxfId="3" priority="302" operator="lessThan">
      <formula>$J$111</formula>
    </cfRule>
  </conditionalFormatting>
  <conditionalFormatting sqref="K114:K115">
    <cfRule type="cellIs" dxfId="2" priority="303" operator="lessThan">
      <formula>$J$114</formula>
    </cfRule>
  </conditionalFormatting>
  <conditionalFormatting sqref="K117:K118">
    <cfRule type="cellIs" dxfId="1" priority="304" operator="lessThan">
      <formula>$J$117</formula>
    </cfRule>
  </conditionalFormatting>
  <conditionalFormatting sqref="K120:K121">
    <cfRule type="cellIs" dxfId="0" priority="305" operator="lessThan">
      <formula>$J$120</formula>
    </cfRule>
  </conditionalFormatting>
  <pageMargins left="0.74791666666666701" right="0.74791666666666701" top="0.98402777777777795" bottom="0.9840277777777779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Пользователь</cp:lastModifiedBy>
  <cp:revision>0</cp:revision>
  <cp:lastPrinted>2019-04-04T11:42:19Z</cp:lastPrinted>
  <dcterms:created xsi:type="dcterms:W3CDTF">2022-05-16T06:37:38Z</dcterms:created>
  <dcterms:modified xsi:type="dcterms:W3CDTF">2024-09-27T11:56:10Z</dcterms:modified>
  <dc:language>ru-RU</dc:language>
</cp:coreProperties>
</file>