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false" xWindow="0" yWindow="0" windowWidth="16384" windowHeight="8192" tabRatio="600" firstSheet="0" activeTab="1"/>
  </bookViews>
  <sheets>
    <sheet name="Evaluation Version" sheetId="1" state="visible" r:id="rId2"/>
    <sheet name="_1_ 05 - Малое предпринимат-во" sheetId="2" state="visible" r:id="rId3"/>
  </sheets>
  <definedNames>
    <definedName function="false" hidden="false" name="_xlnm.Print_Area" vbProcedure="false">#REF!</definedName>
  </definedName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<sst xmlns="http://schemas.openxmlformats.org/spreadsheetml/2006/main" count="282" uniqueCount="109">
  <si>
    <t xml:space="preserve">Wxcel IO License Not Found</t>
  </si>
  <si>
    <t xml:space="preserve">You need a valid license key to run SpreadJS Excel IO. Temporary keys are available for evaluation. If you purchased a license, your key is in your purchase confirmation email. Email us.sales@grapecity.com if you need assistance.</t>
  </si>
  <si>
    <t xml:space="preserve">Показатели</t>
  </si>
  <si>
    <t xml:space="preserve">Единица измерения</t>
  </si>
  <si>
    <t xml:space="preserve">отчет</t>
  </si>
  <si>
    <t xml:space="preserve">оценка</t>
  </si>
  <si>
    <t xml:space="preserve">прогноз</t>
  </si>
  <si>
    <t xml:space="preserve">Комментарии к показателям</t>
  </si>
  <si>
    <t xml:space="preserve">вариант 1</t>
  </si>
  <si>
    <t xml:space="preserve">вариант 2</t>
  </si>
  <si>
    <t xml:space="preserve">V. Малое предпринимательство</t>
  </si>
  <si>
    <t xml:space="preserve">Для автоматического расчета показателей данный раздел заполняется после утверждения и подписания разделов I.Население и XI.Баланс трудовых ресурсов</t>
  </si>
  <si>
    <t xml:space="preserve">Справочно:</t>
  </si>
  <si>
    <t xml:space="preserve">Количество субъектов среднего предпринимательства  в районе (городе), всего (в соответсвии с Федеральным законом от 24 июля 2007 года № 209-ФЗ «О развитии малого и среднего предпринимательства в Российской Федерации» )</t>
  </si>
  <si>
    <t xml:space="preserve"> единиц</t>
  </si>
  <si>
    <t xml:space="preserve">Оборот по субъектам среднего предпринимательства, всего</t>
  </si>
  <si>
    <t xml:space="preserve">тыс.рублей</t>
  </si>
  <si>
    <t xml:space="preserve">Среднесписочная численность работников (без внешних совместителей) средних предприятий</t>
  </si>
  <si>
    <t xml:space="preserve">человек</t>
  </si>
  <si>
    <t xml:space="preserve">Количество субъектов малого предпринимательства - всего  </t>
  </si>
  <si>
    <t xml:space="preserve">в том числе</t>
  </si>
  <si>
    <t xml:space="preserve">1. Малые предприятия (с учетом микропредприятий и без учета количества крестьянских (фермерских) хозяйств и потребительских кооперативов)  - всего, </t>
  </si>
  <si>
    <t xml:space="preserve">единиц</t>
  </si>
  <si>
    <t xml:space="preserve">в том числе в разрезе видов экономической деятельности </t>
  </si>
  <si>
    <t xml:space="preserve">     Раздел А Сельское, лесное хозяйство, охота, рыболовство и рыбоводство</t>
  </si>
  <si>
    <t xml:space="preserve">     Раздел С Обрабатывающие производства, в том числе:</t>
  </si>
  <si>
    <t xml:space="preserve">     10 Производство пищевых продуктов</t>
  </si>
  <si>
    <t xml:space="preserve">     13 Производство текстильных изделий</t>
  </si>
  <si>
    <t xml:space="preserve">     14 Производство одежды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</si>
  <si>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</si>
  <si>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 изделий из дерева</t>
  </si>
  <si>
    <t xml:space="preserve">      20 Производство резиновых и пластмассовых изделий</t>
  </si>
  <si>
    <t xml:space="preserve">      33 Ремонт и монтаж машин и оборудования</t>
  </si>
  <si>
    <t xml:space="preserve">     Раздел F Строительство</t>
  </si>
  <si>
    <t xml:space="preserve">     Раздел G Торговля оптовая и розничная; ремонт автотранспортных средств и мотоциклов </t>
  </si>
  <si>
    <t xml:space="preserve">     Раздел H Транспортировка и хранение</t>
  </si>
  <si>
    <t xml:space="preserve">     Раздел I Деятельность гостиниц и предприятий общественного питания</t>
  </si>
  <si>
    <t xml:space="preserve">     Раздел J Деятельность в области информации и связи</t>
  </si>
  <si>
    <t xml:space="preserve">     Раздел R Деятельность в области культуры, спорта, организации досуга и развлечений</t>
  </si>
  <si>
    <t xml:space="preserve">     прочие </t>
  </si>
  <si>
    <t xml:space="preserve">2. Индивидуальные предприниматели - всего,</t>
  </si>
  <si>
    <t xml:space="preserve">     в том числе</t>
  </si>
  <si>
    <t xml:space="preserve">     индивидуальные предприниматели - 
     плательщики налога на профессиональный 
     доход ("самозанятые")</t>
  </si>
  <si>
    <t xml:space="preserve">    13 Производство текстильных изделий</t>
  </si>
  <si>
    <t xml:space="preserve">    14 Производство одежды</t>
  </si>
  <si>
    <t xml:space="preserve">    15 Производство кожи и изделий из кожи</t>
  </si>
  <si>
    <t xml:space="preserve">    Раздел J Деятельность в области информации и связи</t>
  </si>
  <si>
    <t xml:space="preserve">3. Крестьянские (фермерские) хозяйства</t>
  </si>
  <si>
    <t xml:space="preserve">4. Потребительские кооперативы, в том числе кредитные</t>
  </si>
  <si>
    <t xml:space="preserve">Количество физических лиц - плательщиков налога на профессиональный доход ("самозанятые граждане")</t>
  </si>
  <si>
    <t xml:space="preserve">Значение показателя заполнится атоматически после утверждения и подписания формы "Баланс трудовых ресурсов"</t>
  </si>
  <si>
    <t xml:space="preserve">Численность занятых в сфере малого предпринимательства – всего</t>
  </si>
  <si>
    <t xml:space="preserve">1. Работников малых предприятий (с учетом микропредприятий и без учета работников крестьянских (фермерских) хозяйств и потребительских кооперативов)</t>
  </si>
  <si>
    <t xml:space="preserve">2. Индивидуальных предпринимателей (с учетом ИП, глав К(Ф)Х и плательщиков налога на профессиональный доход ("самозанятых"))</t>
  </si>
  <si>
    <t xml:space="preserve">3. Лиц, занятых трудом по найму у индивидуальных предпринимателей</t>
  </si>
  <si>
    <t xml:space="preserve">4. Работников крестьянских (фермерских) хозяйств</t>
  </si>
  <si>
    <t xml:space="preserve">5. Работников потребительских кооперативов</t>
  </si>
  <si>
    <t xml:space="preserve">Доля занятых в сфере малого предпринимательства по отношению к численности  занятых в экономике</t>
  </si>
  <si>
    <t xml:space="preserve">%</t>
  </si>
  <si>
    <t xml:space="preserve">Среднесписочная численность работников (без внешних совместителей)  крупных предприятий и некоммерческих организаций (без субъектов малого предпринимательства) городского округа (муниципального района)</t>
  </si>
  <si>
    <t xml:space="preserve">Среднесписочная численность работников (без внешних совместителей) всех предприятий и организаций (без учета индивидуальных предпринимателей и лиц, занятых у них трудом по найму)</t>
  </si>
  <si>
    <t xml:space="preserve">Среднесписочная численность работников (без внешних совместителей) малых предприятий (с учетом микропредприятий)</t>
  </si>
  <si>
    <t xml:space="preserve">Число субъектов малого предпринимательства в расчете на 10 000 человек населения</t>
  </si>
  <si>
    <t xml:space="preserve">Оборот субъектов малого предпринимательства</t>
  </si>
  <si>
    <t xml:space="preserve">тыс.руб. в ценах соответствующих лет</t>
  </si>
  <si>
    <t xml:space="preserve">1. Оборот малых предприятий (с учетом микропредприятий и без учета оборота крестьянских (фермерских) хозяйств и потребительских кооперативов) - всего </t>
  </si>
  <si>
    <t xml:space="preserve">тыс. рублей</t>
  </si>
  <si>
    <t xml:space="preserve">2. Оборот индивидуальных предпринимателей</t>
  </si>
  <si>
    <t xml:space="preserve">     Оборот индивидуальных предпринимателей - 
     плательщиков налога на профессиональный 
     доход ("самозанятых")</t>
  </si>
  <si>
    <t xml:space="preserve">Оборот индивидуальных предпринимателей в разрезе видов экономической деятельности </t>
  </si>
  <si>
    <t xml:space="preserve">3. Оборот крестьянских (фермерских) хозяйств</t>
  </si>
  <si>
    <t xml:space="preserve">4. Оборот потребительских кооперативов</t>
  </si>
  <si>
    <t xml:space="preserve">Оборот физических лиц - плательщиков налога на профессиональный доход ("самозанятых граждан")</t>
  </si>
  <si>
    <t xml:space="preserve">Отгружено товаров собственного производства, выполнено работ и услуг субъектами малого  предпринимательства</t>
  </si>
  <si>
    <t xml:space="preserve">1. Малыми предприятиями (с учетом микропредприятий и без учета крестьянских (фермерских) хозяйств и потребительских кооперативов) </t>
  </si>
  <si>
    <t xml:space="preserve">2. Индивидуальными предпринимателями</t>
  </si>
  <si>
    <t xml:space="preserve">     индивидуальными предпринимателями - 
     плательщиками налога на профессиональный 
     доход ("самозанятыми")</t>
  </si>
  <si>
    <t xml:space="preserve">3. Крестьянскими (фермерскими) хозяйствами </t>
  </si>
  <si>
    <t xml:space="preserve">4. Потребительскими кооперативами </t>
  </si>
  <si>
    <t xml:space="preserve">Физическими лицами - плательщиками налога на профессиональный доход ("самозанятыми гражданами")</t>
  </si>
  <si>
    <t xml:space="preserve">Инвестиции в основной капитал субъектов малого предпринимательства - всего</t>
  </si>
  <si>
    <t xml:space="preserve">в том числе:</t>
  </si>
  <si>
    <t xml:space="preserve">1. Малых предприятий (с учетом микропредприятий и без учета крестьянских (фермерских) хозяйств и потребительских кооперативов) </t>
  </si>
  <si>
    <t xml:space="preserve">2. Индивидуальных предпринимателей</t>
  </si>
  <si>
    <t xml:space="preserve">     индивидуальных предпринимателей - 
     плательщиков налога на профессиональный 
     доход ("самозанятых")</t>
  </si>
  <si>
    <t xml:space="preserve">3. Крестьянских (фермерских) хозяйств</t>
  </si>
  <si>
    <t xml:space="preserve">4. Потребительских кооперативов</t>
  </si>
  <si>
    <t xml:space="preserve">Физических лиц - плательщиков налога на профессиональный доход ("самозанятых граждан")</t>
  </si>
  <si>
    <t xml:space="preserve">Фонд оплаты труда работников субъектов малого предпринимательства - всего</t>
  </si>
  <si>
    <t xml:space="preserve">Работников малых предприятий (с учетом микропредприятий и без учета крестьянских (фермерских) хозяйств и потребительских кооперативов)</t>
  </si>
  <si>
    <t xml:space="preserve">Лиц, занятых трудом по найму у индивидуальных предпринимателей</t>
  </si>
  <si>
    <t xml:space="preserve">Работников крестьянских (фермерских) хозяйств</t>
  </si>
  <si>
    <t xml:space="preserve">Работников потребительских кооперативов</t>
  </si>
  <si>
    <t xml:space="preserve">Среднемесячная заработная плата работников малых предприятий (с учетом микропредприятий)</t>
  </si>
  <si>
    <t xml:space="preserve">рублей</t>
  </si>
  <si>
    <t xml:space="preserve">Среднемесячная заработная плата лиц, занятых  трудом по найму у индивидуальных предпринимателей</t>
  </si>
  <si>
    <t xml:space="preserve">Среднемесячная заработная плата работников  крестьянских (фермерских) хозяйств</t>
  </si>
  <si>
    <t xml:space="preserve">Среднемесячная заработная плата работников потребительских кооперативов</t>
  </si>
  <si>
    <t xml:space="preserve">Поступление налоговых платежей от субъектов малого предпринимательства (СМП) в консолидированные бюджеты муниципальных районов и бюджеты городских  округов - всего</t>
  </si>
  <si>
    <t xml:space="preserve">по налогу, взимаемому в связи с применением упрощенной системы налогообложения</t>
  </si>
  <si>
    <t xml:space="preserve">по единому налогу на вмененный доход для отдельных видов деятельности</t>
  </si>
  <si>
    <t xml:space="preserve">по налогу на доходы физических лиц с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</si>
  <si>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 xml:space="preserve">по налогу, взимаемому в связи с применением патентной системы налогообложения</t>
  </si>
  <si>
    <t xml:space="preserve">по налогу, взимаемому с индивидуальных предпринимателей и физических лиц, плательщиков налога на профессиональный доход</t>
  </si>
  <si>
    <t xml:space="preserve">I. Население</t>
  </si>
  <si>
    <t xml:space="preserve">Численность постоянного населения (среднегодовая)</t>
  </si>
  <si>
    <t xml:space="preserve">Значение показателя заполнится атоматически после утверждения и подписания формы "Население"</t>
  </si>
  <si>
    <t xml:space="preserve">XI. Баланс трудовых ресурсов</t>
  </si>
  <si>
    <t xml:space="preserve">Численность занятых в экономике (среднегодовая, включая лиц, занятых в личном подсобном хозяйстве) - всего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</si>
</sst>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##0.0;\-###0.0"/>
    <numFmt numFmtId="166" formatCode="#,##0.0;\-#,##0.0"/>
    <numFmt numFmtId="167" formatCode="#,##0"/>
    <numFmt numFmtId="168" formatCode="#,##0.00"/>
    <numFmt numFmtId="169" formatCode="#,##0_р_.;\-#,##0_р_."/>
    <numFmt numFmtId="170" formatCode="#,##0.0"/>
    <numFmt numFmtId="171" formatCode="0.00"/>
  </numFmts>
  <fonts count="16">
    <font>
      <sz val="8.25"/>
      <color rgb="FF000000"/>
      <name val="Microsoft Sans Serif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.25"/>
      <name val="Tahoma"/>
      <family val="0"/>
      <charset val="1"/>
    </font>
    <font>
      <sz val="10"/>
      <name val="Arial Cyr"/>
      <family val="0"/>
      <charset val="1"/>
    </font>
    <font>
      <sz val="8"/>
      <name val="Arial"/>
      <family val="0"/>
      <charset val="1"/>
    </font>
    <font>
      <sz val="7"/>
      <name val="Arial"/>
      <family val="0"/>
      <charset val="1"/>
    </font>
    <font>
      <b val="true"/>
      <sz val="8"/>
      <name val="Arial"/>
      <family val="0"/>
      <charset val="1"/>
    </font>
    <font>
      <b val="true"/>
      <i val="true"/>
      <sz val="8"/>
      <name val="Arial"/>
      <family val="0"/>
      <charset val="1"/>
    </font>
    <font>
      <b val="true"/>
      <i val="true"/>
      <sz val="7"/>
      <name val="Arial"/>
      <family val="0"/>
      <charset val="1"/>
    </font>
    <font>
      <i val="true"/>
      <sz val="8"/>
      <name val="Arial"/>
      <family val="0"/>
      <charset val="1"/>
    </font>
    <font>
      <i val="true"/>
      <sz val="7"/>
      <name val="Arial"/>
      <family val="0"/>
      <charset val="1"/>
    </font>
    <font>
      <b val="true"/>
      <sz val="7"/>
      <name val="Arial"/>
      <family val="0"/>
      <charset val="1"/>
    </font>
    <font>
      <sz val="8"/>
      <color rgb="FFFF0000"/>
      <name val="Arial"/>
      <family val="0"/>
      <charset val="1"/>
    </font>
    <font>
      <b val="true"/>
      <sz val="7"/>
      <color rgb="FFFF0000"/>
      <name val="Arial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  <fill>
      <patternFill patternType="solid">
        <fgColor rgb="FF99CC00"/>
        <bgColor rgb="FFFFCC00"/>
      </patternFill>
    </fill>
    <fill>
      <patternFill patternType="solid">
        <fgColor rgb="FFC0C0C0"/>
        <bgColor rgb="FFCCCCFF"/>
      </patternFill>
    </fill>
    <fill>
      <patternFill patternType="solid">
        <fgColor rgb="FFFCD5B5"/>
        <bgColor rgb="FFFFFFCC"/>
      </patternFill>
    </fill>
  </fills>
  <borders count="35">
    <border diagonalUp="false" diagonalDown="false">
      <left/>
      <right/>
      <top/>
      <bottom/>
      <diagonal/>
    </border>
    <border diagonalUp="false" diagonalDown="false">
      <left style="thin"/>
      <right style="hair"/>
      <top/>
      <bottom style="thin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thin"/>
      <right style="hair"/>
      <top style="thin"/>
      <bottom style="hair"/>
      <diagonal/>
    </border>
    <border diagonalUp="false" diagonalDown="false">
      <left style="hair"/>
      <right style="thin"/>
      <top style="thin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thin"/>
      <right style="hair"/>
      <top style="hair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/>
      <top style="thin"/>
      <bottom style="hair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thin"/>
      <top style="thin"/>
      <bottom style="thin"/>
      <diagonal/>
    </border>
    <border diagonalUp="false" diagonalDown="false">
      <left/>
      <right style="thin"/>
      <top style="thin"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/>
      <right style="hair">
        <color rgb="FF800000"/>
      </right>
      <top style="hair">
        <color rgb="FF800000"/>
      </top>
      <bottom style="hair">
        <color rgb="FF800000"/>
      </bottom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thin"/>
      <top style="hair"/>
      <bottom style="thin"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 style="hair"/>
      <right style="thin"/>
      <top style="hair"/>
      <bottom/>
      <diagonal/>
    </border>
    <border diagonalUp="false" diagonalDown="false">
      <left style="thin"/>
      <right style="hair"/>
      <top/>
      <bottom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/>
      <top style="hair"/>
      <bottom style="thin"/>
      <diagonal/>
    </border>
    <border diagonalUp="false" diagonalDown="false">
      <left style="hair"/>
      <right style="thin"/>
      <top style="thin"/>
      <bottom/>
      <diagonal/>
    </border>
    <border diagonalUp="false" diagonalDown="false">
      <left/>
      <right style="thin"/>
      <top/>
      <bottom style="hair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 style="thin"/>
      <right style="thin"/>
      <top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6" fillId="0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false" hidden="false"/>
    </xf>
    <xf numFmtId="165" fontId="9" fillId="2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8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0" fillId="2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2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6" fillId="4" borderId="1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6" fillId="4" borderId="1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6" fillId="4" borderId="1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6" fillId="4" borderId="1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1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6" fillId="5" borderId="2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6" fillId="4" borderId="1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6" fillId="4" borderId="1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6" fillId="4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6" fillId="4" borderId="2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6" fillId="4" borderId="1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4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4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8" fillId="6" borderId="1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8" fillId="6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8" fillId="6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2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6" fillId="0" borderId="1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6" fillId="0" borderId="1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6" fillId="0" borderId="1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2" borderId="1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8" fillId="7" borderId="2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8" fillId="7" borderId="2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8" fillId="7" borderId="19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8" fillId="0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8" fillId="6" borderId="1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8" fillId="6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8" fillId="6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0" borderId="1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0" borderId="1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0" borderId="1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11" fillId="4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4" borderId="1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6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6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6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8" fillId="6" borderId="1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8" fillId="6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8" fillId="6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8" fillId="6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6" fillId="0" borderId="1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6" fillId="0" borderId="1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6" fillId="0" borderId="1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14" fillId="0" borderId="2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14" fillId="4" borderId="1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14" fillId="0" borderId="1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14" fillId="0" borderId="2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6" fillId="4" borderId="2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6" fillId="4" borderId="2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2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2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1" fontId="11" fillId="2" borderId="2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4" borderId="2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2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2" borderId="1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2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2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3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6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0" borderId="2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0" borderId="1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11" fillId="4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3" borderId="3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3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3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6" fillId="4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6" fillId="4" borderId="2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2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0" borderId="2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false" indent="0" shrinkToFit="false"/>
      <protection locked="false" hidden="false"/>
    </xf>
    <xf numFmtId="166" fontId="6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3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0" borderId="1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8" fillId="7" borderId="28" xfId="0" applyFont="true" applyBorder="true" applyAlignment="true" applyProtection="true">
      <alignment horizontal="center" vertical="top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3" xfId="21"/>
  </cellStyles>
  <dxfs count="9">
    <dxf>
      <font>
        <color rgb="FF800080"/>
      </font>
      <fill>
        <patternFill>
          <bgColor rgb="FFFF99CC"/>
        </patternFill>
      </fill>
      <border diagonalUp="false" diagonalDown="false">
        <left style="hair"/>
        <right style="hair"/>
        <top style="hair"/>
        <bottom style="hair"/>
        <diagonal/>
      </border>
    </dxf>
    <dxf>
      <font>
        <color rgb="FF800080"/>
      </font>
      <fill>
        <patternFill>
          <bgColor rgb="FFFF99CC"/>
        </patternFill>
      </fill>
      <border diagonalUp="false" diagonalDown="false">
        <left style="hair"/>
        <right style="hair"/>
        <top style="hair"/>
        <bottom style="hair"/>
        <diagonal/>
      </border>
    </dxf>
    <dxf>
      <font>
        <color rgb="FF800080"/>
      </font>
      <fill>
        <patternFill>
          <bgColor rgb="FFFF99CC"/>
        </patternFill>
      </fill>
      <border diagonalUp="false" diagonalDown="false">
        <left style="hair"/>
        <right style="hair"/>
        <top style="hair"/>
        <bottom style="hair"/>
        <diagonal/>
      </border>
    </dxf>
    <dxf>
      <font>
        <color rgb="FF800080"/>
      </font>
      <fill>
        <patternFill>
          <bgColor rgb="FFFF99CC"/>
        </patternFill>
      </fill>
      <border diagonalUp="false" diagonalDown="false">
        <left style="hair"/>
        <right style="hair"/>
        <top style="hair"/>
        <bottom style="hair"/>
        <diagonal/>
      </border>
    </dxf>
    <dxf>
      <font>
        <color rgb="FF800080"/>
      </font>
      <fill>
        <patternFill>
          <bgColor rgb="FFFF99CC"/>
        </patternFill>
      </fill>
      <border diagonalUp="false" diagonalDown="false">
        <left style="hair"/>
        <right style="hair"/>
        <top style="hair"/>
        <bottom style="hair"/>
        <diagonal/>
      </border>
    </dxf>
    <dxf>
      <font>
        <color rgb="FF800080"/>
      </font>
      <fill>
        <patternFill>
          <bgColor rgb="FFFF99CC"/>
        </patternFill>
      </fill>
      <border diagonalUp="false" diagonalDown="false">
        <left style="hair"/>
        <right style="hair"/>
        <top style="hair"/>
        <bottom style="hair"/>
        <diagonal/>
      </border>
    </dxf>
    <dxf>
      <font>
        <color rgb="FF800080"/>
      </font>
      <fill>
        <patternFill>
          <bgColor rgb="FFFF99CC"/>
        </patternFill>
      </fill>
      <border diagonalUp="false" diagonalDown="false">
        <left style="hair"/>
        <right style="hair"/>
        <top style="hair"/>
        <bottom style="hair"/>
        <diagonal/>
      </border>
    </dxf>
    <dxf>
      <font>
        <color rgb="FF800080"/>
      </font>
      <fill>
        <patternFill>
          <bgColor rgb="FFFF99CC"/>
        </patternFill>
      </fill>
      <border diagonalUp="false" diagonalDown="false">
        <left style="hair"/>
        <right style="hair"/>
        <top style="hair"/>
        <bottom style="hair"/>
        <diagonal/>
      </border>
    </dxf>
    <dxf>
      <font>
        <color rgb="FF800080"/>
      </font>
      <fill>
        <patternFill>
          <bgColor rgb="FFFF99CC"/>
        </patternFill>
      </fill>
      <border diagonalUp="false" diagonalDown="false">
        <left style="hair"/>
        <right style="hair"/>
        <top style="hair"/>
        <bottom style="hair"/>
        <diagonal/>
      </border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B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98046875" defaultRowHeight="22.5" zeroHeight="false" outlineLevelRow="0" outlineLevelCol="0"/>
  <sheetData>
    <row r="2" customFormat="false" ht="22.5" hidden="false" customHeight="true" outlineLevel="0" collapsed="false">
      <c r="B2" s="1" t="s">
        <v>0</v>
      </c>
    </row>
    <row r="3" customFormat="false" ht="22.5" hidden="false" customHeight="true" outlineLevel="0" collapsed="false">
      <c r="B3" s="1" t="s">
        <v>1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43"/>
  <sheetViews>
    <sheetView showFormulas="false" showGridLines="true" showRowColHeaders="true" showZeros="true" rightToLeft="false" tabSelected="true" showOutlineSymbols="true" defaultGridColor="true" view="normal" topLeftCell="A1" colorId="64" zoomScale="130" zoomScaleNormal="130" zoomScalePageLayoutView="100" workbookViewId="0">
      <selection pane="topLeft" activeCell="A1" activeCellId="0" sqref="A1"/>
    </sheetView>
  </sheetViews>
  <sheetFormatPr defaultColWidth="8.4921875" defaultRowHeight="11.25" zeroHeight="false" outlineLevelRow="0" outlineLevelCol="0"/>
  <cols>
    <col collapsed="false" customWidth="true" hidden="false" outlineLevel="0" max="1" min="1" style="2" width="41.16"/>
    <col collapsed="false" customWidth="true" hidden="false" outlineLevel="0" max="2" min="2" style="3" width="31.16"/>
    <col collapsed="false" customWidth="true" hidden="false" outlineLevel="0" max="3" min="3" style="4" width="13.83"/>
    <col collapsed="false" customWidth="true" hidden="false" outlineLevel="0" max="4" min="4" style="4" width="11.66"/>
    <col collapsed="false" customWidth="true" hidden="false" outlineLevel="0" max="5" min="5" style="4" width="12.16"/>
    <col collapsed="false" customWidth="true" hidden="false" outlineLevel="0" max="6" min="6" style="4" width="12"/>
    <col collapsed="false" customWidth="true" hidden="false" outlineLevel="0" max="7" min="7" style="4" width="13.67"/>
    <col collapsed="false" customWidth="true" hidden="false" outlineLevel="0" max="8" min="8" style="4" width="12.66"/>
    <col collapsed="false" customWidth="true" hidden="false" outlineLevel="0" max="9" min="9" style="4" width="12.33"/>
    <col collapsed="false" customWidth="true" hidden="false" outlineLevel="0" max="10" min="10" style="4" width="12.16"/>
    <col collapsed="false" customWidth="true" hidden="false" outlineLevel="0" max="11" min="11" style="4" width="11.66"/>
    <col collapsed="false" customWidth="true" hidden="false" outlineLevel="0" max="12" min="12" style="4" width="21.15"/>
  </cols>
  <sheetData>
    <row r="1" s="11" customFormat="true" ht="11.25" hidden="false" customHeight="true" outlineLevel="0" collapsed="false">
      <c r="A1" s="5" t="s">
        <v>2</v>
      </c>
      <c r="B1" s="6" t="s">
        <v>3</v>
      </c>
      <c r="C1" s="7" t="s">
        <v>4</v>
      </c>
      <c r="D1" s="8" t="s">
        <v>4</v>
      </c>
      <c r="E1" s="7" t="s">
        <v>5</v>
      </c>
      <c r="F1" s="9" t="s">
        <v>6</v>
      </c>
      <c r="G1" s="9"/>
      <c r="H1" s="9"/>
      <c r="I1" s="9"/>
      <c r="J1" s="9"/>
      <c r="K1" s="9"/>
      <c r="L1" s="10" t="s">
        <v>7</v>
      </c>
    </row>
    <row r="2" s="11" customFormat="true" ht="11.25" hidden="false" customHeight="true" outlineLevel="0" collapsed="false">
      <c r="A2" s="5"/>
      <c r="B2" s="6"/>
      <c r="C2" s="12" t="n">
        <v>2022</v>
      </c>
      <c r="D2" s="13" t="n">
        <v>2023</v>
      </c>
      <c r="E2" s="14" t="n">
        <v>2024</v>
      </c>
      <c r="F2" s="15" t="n">
        <v>2025</v>
      </c>
      <c r="G2" s="15"/>
      <c r="H2" s="15" t="n">
        <v>2026</v>
      </c>
      <c r="I2" s="15"/>
      <c r="J2" s="15" t="n">
        <v>2027</v>
      </c>
      <c r="K2" s="15"/>
      <c r="L2" s="10"/>
    </row>
    <row r="3" s="11" customFormat="true" ht="11.25" hidden="false" customHeight="true" outlineLevel="0" collapsed="false">
      <c r="A3" s="5"/>
      <c r="B3" s="6"/>
      <c r="C3" s="12"/>
      <c r="D3" s="13"/>
      <c r="E3" s="14"/>
      <c r="F3" s="16" t="s">
        <v>8</v>
      </c>
      <c r="G3" s="17" t="s">
        <v>9</v>
      </c>
      <c r="H3" s="16" t="s">
        <v>8</v>
      </c>
      <c r="I3" s="17" t="s">
        <v>9</v>
      </c>
      <c r="J3" s="16" t="s">
        <v>8</v>
      </c>
      <c r="K3" s="17" t="s">
        <v>9</v>
      </c>
      <c r="L3" s="10"/>
    </row>
    <row r="4" s="21" customFormat="true" ht="72" hidden="false" customHeight="true" outlineLevel="0" collapsed="false">
      <c r="A4" s="18" t="s">
        <v>10</v>
      </c>
      <c r="B4" s="19"/>
      <c r="C4" s="19" t="n">
        <v>5</v>
      </c>
      <c r="D4" s="19"/>
      <c r="E4" s="19"/>
      <c r="F4" s="19"/>
      <c r="G4" s="19"/>
      <c r="H4" s="19"/>
      <c r="I4" s="19"/>
      <c r="J4" s="19"/>
      <c r="K4" s="19"/>
      <c r="L4" s="20" t="s">
        <v>11</v>
      </c>
    </row>
    <row r="5" customFormat="false" ht="12" hidden="false" customHeight="true" outlineLevel="0" collapsed="false">
      <c r="A5" s="22" t="s">
        <v>12</v>
      </c>
      <c r="B5" s="23"/>
      <c r="C5" s="24"/>
      <c r="D5" s="24"/>
      <c r="E5" s="25"/>
      <c r="F5" s="26"/>
      <c r="G5" s="25"/>
      <c r="H5" s="26"/>
      <c r="I5" s="25"/>
      <c r="J5" s="26"/>
      <c r="K5" s="25"/>
      <c r="L5" s="27"/>
    </row>
    <row r="6" customFormat="false" ht="77.25" hidden="false" customHeight="true" outlineLevel="0" collapsed="false">
      <c r="A6" s="28" t="s">
        <v>13</v>
      </c>
      <c r="B6" s="29" t="s">
        <v>14</v>
      </c>
      <c r="C6" s="30" t="n">
        <v>1</v>
      </c>
      <c r="D6" s="30" t="n">
        <v>1</v>
      </c>
      <c r="E6" s="31" t="n">
        <v>1</v>
      </c>
      <c r="F6" s="32" t="n">
        <v>1</v>
      </c>
      <c r="G6" s="31" t="n">
        <v>1</v>
      </c>
      <c r="H6" s="32" t="n">
        <v>1</v>
      </c>
      <c r="I6" s="31" t="n">
        <v>1</v>
      </c>
      <c r="J6" s="32" t="n">
        <v>1</v>
      </c>
      <c r="K6" s="31" t="n">
        <v>1</v>
      </c>
      <c r="L6" s="33"/>
    </row>
    <row r="7" customFormat="false" ht="19.5" hidden="false" customHeight="true" outlineLevel="0" collapsed="false">
      <c r="A7" s="28" t="s">
        <v>15</v>
      </c>
      <c r="B7" s="29" t="s">
        <v>16</v>
      </c>
      <c r="C7" s="34" t="n">
        <v>27780</v>
      </c>
      <c r="D7" s="35" t="n">
        <v>4800</v>
      </c>
      <c r="E7" s="27" t="n">
        <v>6500</v>
      </c>
      <c r="F7" s="36" t="n">
        <v>5300</v>
      </c>
      <c r="G7" s="27" t="n">
        <v>6000</v>
      </c>
      <c r="H7" s="36" t="n">
        <v>5350</v>
      </c>
      <c r="I7" s="27" t="n">
        <v>6080</v>
      </c>
      <c r="J7" s="36" t="n">
        <v>5450</v>
      </c>
      <c r="K7" s="27" t="n">
        <v>6200</v>
      </c>
      <c r="L7" s="33"/>
    </row>
    <row r="8" customFormat="false" ht="36" hidden="false" customHeight="true" outlineLevel="0" collapsed="false">
      <c r="A8" s="28" t="s">
        <v>17</v>
      </c>
      <c r="B8" s="37" t="s">
        <v>18</v>
      </c>
      <c r="C8" s="38" t="n">
        <v>46</v>
      </c>
      <c r="D8" s="38" t="n">
        <v>12</v>
      </c>
      <c r="E8" s="39" t="n">
        <v>11</v>
      </c>
      <c r="F8" s="40" t="n">
        <v>9</v>
      </c>
      <c r="G8" s="39" t="n">
        <v>10</v>
      </c>
      <c r="H8" s="40" t="n">
        <v>9</v>
      </c>
      <c r="I8" s="39" t="n">
        <v>10</v>
      </c>
      <c r="J8" s="40" t="n">
        <v>8</v>
      </c>
      <c r="K8" s="39" t="n">
        <v>9</v>
      </c>
      <c r="L8" s="33"/>
    </row>
    <row r="9" customFormat="false" ht="26.25" hidden="false" customHeight="true" outlineLevel="0" collapsed="false">
      <c r="A9" s="41" t="s">
        <v>19</v>
      </c>
      <c r="B9" s="42" t="s">
        <v>14</v>
      </c>
      <c r="C9" s="43" t="n">
        <f aca="false">C11+C29+C49+C50</f>
        <v>254</v>
      </c>
      <c r="D9" s="43" t="n">
        <f aca="false">D11+D29+D49+D50</f>
        <v>266</v>
      </c>
      <c r="E9" s="44" t="n">
        <f aca="false">E11+E29+E49+E50</f>
        <v>266</v>
      </c>
      <c r="F9" s="45" t="n">
        <f aca="false">F11+F29+F49+F50</f>
        <v>257</v>
      </c>
      <c r="G9" s="44" t="n">
        <f aca="false">G11+G29+G49+G50</f>
        <v>266</v>
      </c>
      <c r="H9" s="45" t="n">
        <f aca="false">H11+H29+H49+H50</f>
        <v>259</v>
      </c>
      <c r="I9" s="44" t="n">
        <f aca="false">I11+I29+I49+I50</f>
        <v>268</v>
      </c>
      <c r="J9" s="45" t="n">
        <f aca="false">J11+J29+J49+J50</f>
        <v>260</v>
      </c>
      <c r="K9" s="44" t="n">
        <f aca="false">K11+K29+K49+K50</f>
        <v>269</v>
      </c>
      <c r="L9" s="33"/>
    </row>
    <row r="10" customFormat="false" ht="18" hidden="false" customHeight="true" outlineLevel="0" collapsed="false">
      <c r="A10" s="28" t="s">
        <v>20</v>
      </c>
      <c r="B10" s="29"/>
      <c r="C10" s="46"/>
      <c r="D10" s="46"/>
      <c r="E10" s="28"/>
      <c r="F10" s="47"/>
      <c r="G10" s="28"/>
      <c r="H10" s="47"/>
      <c r="I10" s="28"/>
      <c r="J10" s="47"/>
      <c r="K10" s="28"/>
      <c r="L10" s="33"/>
    </row>
    <row r="11" s="21" customFormat="true" ht="51.75" hidden="false" customHeight="true" outlineLevel="0" collapsed="false">
      <c r="A11" s="48" t="s">
        <v>21</v>
      </c>
      <c r="B11" s="29" t="s">
        <v>22</v>
      </c>
      <c r="C11" s="49" t="n">
        <f aca="false">SUM(C13:C14,C22:C28)</f>
        <v>63</v>
      </c>
      <c r="D11" s="49" t="n">
        <f aca="false">SUM(D13:D14,D22:D28)</f>
        <v>64</v>
      </c>
      <c r="E11" s="50" t="n">
        <f aca="false">SUM(E13:E14,E22:E28)</f>
        <v>64</v>
      </c>
      <c r="F11" s="51" t="n">
        <f aca="false">SUM(F13:F14,F22:F28)</f>
        <v>61</v>
      </c>
      <c r="G11" s="50" t="n">
        <f aca="false">SUM(G13:G14,G22:G28)</f>
        <v>64</v>
      </c>
      <c r="H11" s="51" t="n">
        <f aca="false">SUM(H13:H14,H22:H28)</f>
        <v>62</v>
      </c>
      <c r="I11" s="50" t="n">
        <f aca="false">SUM(I13:I14,I22:I28)</f>
        <v>65</v>
      </c>
      <c r="J11" s="51" t="n">
        <f aca="false">SUM(J13:J14,J22:J28)</f>
        <v>63</v>
      </c>
      <c r="K11" s="50" t="n">
        <f aca="false">SUM(K13:K14,K22:K28)</f>
        <v>66</v>
      </c>
      <c r="L11" s="33"/>
    </row>
    <row r="12" customFormat="false" ht="19.5" hidden="false" customHeight="true" outlineLevel="0" collapsed="false">
      <c r="A12" s="28" t="s">
        <v>23</v>
      </c>
      <c r="B12" s="29"/>
      <c r="C12" s="46"/>
      <c r="D12" s="46"/>
      <c r="E12" s="28"/>
      <c r="F12" s="47"/>
      <c r="G12" s="28"/>
      <c r="H12" s="47"/>
      <c r="I12" s="28"/>
      <c r="J12" s="47"/>
      <c r="K12" s="28"/>
      <c r="L12" s="52"/>
    </row>
    <row r="13" customFormat="false" ht="19.5" hidden="false" customHeight="true" outlineLevel="0" collapsed="false">
      <c r="A13" s="28" t="s">
        <v>24</v>
      </c>
      <c r="B13" s="29" t="s">
        <v>22</v>
      </c>
      <c r="C13" s="30" t="n">
        <v>24</v>
      </c>
      <c r="D13" s="30" t="n">
        <v>25</v>
      </c>
      <c r="E13" s="31" t="n">
        <v>25</v>
      </c>
      <c r="F13" s="32" t="n">
        <v>24</v>
      </c>
      <c r="G13" s="31" t="n">
        <v>25</v>
      </c>
      <c r="H13" s="32" t="n">
        <v>24</v>
      </c>
      <c r="I13" s="31" t="n">
        <v>25</v>
      </c>
      <c r="J13" s="32" t="n">
        <v>24</v>
      </c>
      <c r="K13" s="31" t="n">
        <v>25</v>
      </c>
      <c r="L13" s="38"/>
    </row>
    <row r="14" customFormat="false" ht="19.5" hidden="false" customHeight="true" outlineLevel="0" collapsed="false">
      <c r="A14" s="2" t="s">
        <v>25</v>
      </c>
      <c r="B14" s="29" t="s">
        <v>22</v>
      </c>
      <c r="C14" s="30" t="n">
        <v>20</v>
      </c>
      <c r="D14" s="30" t="n">
        <v>20</v>
      </c>
      <c r="E14" s="31" t="n">
        <v>21</v>
      </c>
      <c r="F14" s="32" t="n">
        <v>20</v>
      </c>
      <c r="G14" s="31" t="n">
        <v>21</v>
      </c>
      <c r="H14" s="32" t="n">
        <v>21</v>
      </c>
      <c r="I14" s="31" t="n">
        <v>22</v>
      </c>
      <c r="J14" s="32" t="n">
        <v>22</v>
      </c>
      <c r="K14" s="31" t="n">
        <v>23</v>
      </c>
      <c r="L14" s="33"/>
    </row>
    <row r="15" customFormat="false" ht="21.75" hidden="false" customHeight="true" outlineLevel="0" collapsed="false">
      <c r="A15" s="53" t="s">
        <v>26</v>
      </c>
      <c r="B15" s="29" t="s">
        <v>22</v>
      </c>
      <c r="C15" s="30" t="n">
        <v>1</v>
      </c>
      <c r="D15" s="30" t="n">
        <v>1</v>
      </c>
      <c r="E15" s="31" t="n">
        <v>1</v>
      </c>
      <c r="F15" s="32" t="n">
        <v>1</v>
      </c>
      <c r="G15" s="31" t="n">
        <v>1</v>
      </c>
      <c r="H15" s="32" t="n">
        <v>1</v>
      </c>
      <c r="I15" s="31" t="n">
        <v>1</v>
      </c>
      <c r="J15" s="32" t="n">
        <v>1</v>
      </c>
      <c r="K15" s="31" t="n">
        <v>1</v>
      </c>
      <c r="L15" s="33"/>
    </row>
    <row r="16" customFormat="false" ht="17.25" hidden="false" customHeight="true" outlineLevel="0" collapsed="false">
      <c r="A16" s="53" t="s">
        <v>27</v>
      </c>
      <c r="B16" s="29" t="s">
        <v>22</v>
      </c>
      <c r="C16" s="30" t="n">
        <v>0</v>
      </c>
      <c r="D16" s="30" t="n">
        <v>0</v>
      </c>
      <c r="E16" s="31" t="n">
        <v>0</v>
      </c>
      <c r="F16" s="32" t="n">
        <v>0</v>
      </c>
      <c r="G16" s="31" t="n">
        <v>0</v>
      </c>
      <c r="H16" s="32" t="n">
        <v>0</v>
      </c>
      <c r="I16" s="31" t="n">
        <v>0</v>
      </c>
      <c r="J16" s="32" t="n">
        <v>0</v>
      </c>
      <c r="K16" s="31" t="n">
        <v>0</v>
      </c>
      <c r="L16" s="33"/>
    </row>
    <row r="17" customFormat="false" ht="17.25" hidden="false" customHeight="true" outlineLevel="0" collapsed="false">
      <c r="A17" s="53" t="s">
        <v>28</v>
      </c>
      <c r="B17" s="29" t="s">
        <v>22</v>
      </c>
      <c r="C17" s="30" t="n">
        <v>0</v>
      </c>
      <c r="D17" s="30" t="n">
        <v>0</v>
      </c>
      <c r="E17" s="31" t="n">
        <v>0</v>
      </c>
      <c r="F17" s="32" t="n">
        <v>0</v>
      </c>
      <c r="G17" s="31" t="n">
        <v>0</v>
      </c>
      <c r="H17" s="32" t="n">
        <v>0</v>
      </c>
      <c r="I17" s="31" t="n">
        <v>0</v>
      </c>
      <c r="J17" s="32" t="n">
        <v>0</v>
      </c>
      <c r="K17" s="31" t="n">
        <v>0</v>
      </c>
      <c r="L17" s="33"/>
    </row>
    <row r="18" customFormat="false" ht="17.25" hidden="false" customHeight="true" outlineLevel="0" collapsed="false">
      <c r="A18" s="53" t="s">
        <v>29</v>
      </c>
      <c r="B18" s="29" t="s">
        <v>22</v>
      </c>
      <c r="C18" s="30"/>
      <c r="D18" s="30"/>
      <c r="E18" s="31"/>
      <c r="F18" s="32"/>
      <c r="G18" s="31"/>
      <c r="H18" s="32"/>
      <c r="I18" s="31"/>
      <c r="J18" s="32"/>
      <c r="K18" s="31"/>
      <c r="L18" s="33"/>
    </row>
    <row r="19" customFormat="false" ht="47.25" hidden="false" customHeight="true" outlineLevel="0" collapsed="false">
      <c r="A19" s="53" t="s">
        <v>30</v>
      </c>
      <c r="B19" s="29" t="s">
        <v>22</v>
      </c>
      <c r="C19" s="30" t="n">
        <v>19</v>
      </c>
      <c r="D19" s="30" t="n">
        <v>17</v>
      </c>
      <c r="E19" s="31" t="n">
        <v>18</v>
      </c>
      <c r="F19" s="32" t="n">
        <v>18</v>
      </c>
      <c r="G19" s="31" t="n">
        <v>19</v>
      </c>
      <c r="H19" s="32" t="n">
        <v>17</v>
      </c>
      <c r="I19" s="31" t="n">
        <v>18</v>
      </c>
      <c r="J19" s="32" t="n">
        <v>16</v>
      </c>
      <c r="K19" s="31" t="n">
        <v>17</v>
      </c>
      <c r="L19" s="33"/>
    </row>
    <row r="20" customFormat="false" ht="21" hidden="false" customHeight="true" outlineLevel="0" collapsed="false">
      <c r="A20" s="2" t="s">
        <v>31</v>
      </c>
      <c r="B20" s="29" t="s">
        <v>22</v>
      </c>
      <c r="C20" s="30"/>
      <c r="D20" s="30"/>
      <c r="E20" s="31"/>
      <c r="F20" s="32"/>
      <c r="G20" s="31"/>
      <c r="H20" s="32"/>
      <c r="I20" s="31"/>
      <c r="J20" s="32"/>
      <c r="K20" s="31"/>
      <c r="L20" s="33"/>
    </row>
    <row r="21" customFormat="false" ht="21" hidden="false" customHeight="true" outlineLevel="0" collapsed="false">
      <c r="A21" s="2" t="s">
        <v>32</v>
      </c>
      <c r="B21" s="29" t="s">
        <v>22</v>
      </c>
      <c r="C21" s="30"/>
      <c r="D21" s="30"/>
      <c r="E21" s="31"/>
      <c r="F21" s="32"/>
      <c r="G21" s="31"/>
      <c r="H21" s="32"/>
      <c r="I21" s="31"/>
      <c r="J21" s="32"/>
      <c r="K21" s="31"/>
      <c r="L21" s="33"/>
    </row>
    <row r="22" customFormat="false" ht="17.25" hidden="false" customHeight="true" outlineLevel="0" collapsed="false">
      <c r="A22" s="2" t="s">
        <v>33</v>
      </c>
      <c r="B22" s="29" t="s">
        <v>22</v>
      </c>
      <c r="C22" s="30" t="n">
        <v>2</v>
      </c>
      <c r="D22" s="30" t="n">
        <v>1</v>
      </c>
      <c r="E22" s="31" t="n">
        <v>1</v>
      </c>
      <c r="F22" s="32" t="n">
        <v>1</v>
      </c>
      <c r="G22" s="31" t="n">
        <v>1</v>
      </c>
      <c r="H22" s="32" t="n">
        <v>1</v>
      </c>
      <c r="I22" s="31" t="n">
        <v>1</v>
      </c>
      <c r="J22" s="32" t="n">
        <v>1</v>
      </c>
      <c r="K22" s="31" t="n">
        <v>1</v>
      </c>
      <c r="L22" s="33"/>
    </row>
    <row r="23" customFormat="false" ht="26.25" hidden="false" customHeight="true" outlineLevel="0" collapsed="false">
      <c r="A23" s="2" t="s">
        <v>34</v>
      </c>
      <c r="B23" s="29" t="s">
        <v>22</v>
      </c>
      <c r="C23" s="30" t="n">
        <v>11</v>
      </c>
      <c r="D23" s="30" t="n">
        <v>11</v>
      </c>
      <c r="E23" s="31" t="n">
        <v>10</v>
      </c>
      <c r="F23" s="32" t="n">
        <v>9</v>
      </c>
      <c r="G23" s="31" t="n">
        <v>9</v>
      </c>
      <c r="H23" s="32" t="n">
        <v>9</v>
      </c>
      <c r="I23" s="31" t="n">
        <v>9</v>
      </c>
      <c r="J23" s="32" t="n">
        <v>9</v>
      </c>
      <c r="K23" s="31" t="n">
        <v>9</v>
      </c>
      <c r="L23" s="33"/>
    </row>
    <row r="24" customFormat="false" ht="26.25" hidden="false" customHeight="true" outlineLevel="0" collapsed="false">
      <c r="A24" s="2" t="s">
        <v>35</v>
      </c>
      <c r="B24" s="29" t="s">
        <v>22</v>
      </c>
      <c r="C24" s="30" t="n">
        <v>2</v>
      </c>
      <c r="D24" s="30" t="n">
        <v>2</v>
      </c>
      <c r="E24" s="31" t="n">
        <v>2</v>
      </c>
      <c r="F24" s="32" t="n">
        <v>2</v>
      </c>
      <c r="G24" s="31" t="n">
        <v>2</v>
      </c>
      <c r="H24" s="32" t="n">
        <v>2</v>
      </c>
      <c r="I24" s="31" t="n">
        <v>2</v>
      </c>
      <c r="J24" s="32" t="n">
        <v>2</v>
      </c>
      <c r="K24" s="31" t="n">
        <v>2</v>
      </c>
      <c r="L24" s="33"/>
    </row>
    <row r="25" customFormat="false" ht="26.25" hidden="false" customHeight="true" outlineLevel="0" collapsed="false">
      <c r="A25" s="2" t="s">
        <v>36</v>
      </c>
      <c r="B25" s="29" t="s">
        <v>22</v>
      </c>
      <c r="C25" s="30"/>
      <c r="D25" s="30"/>
      <c r="E25" s="31"/>
      <c r="F25" s="32"/>
      <c r="G25" s="31"/>
      <c r="H25" s="32"/>
      <c r="I25" s="31"/>
      <c r="J25" s="32"/>
      <c r="K25" s="31"/>
      <c r="L25" s="33"/>
    </row>
    <row r="26" customFormat="false" ht="22.5" hidden="false" customHeight="true" outlineLevel="0" collapsed="false">
      <c r="A26" s="2" t="s">
        <v>37</v>
      </c>
      <c r="B26" s="29" t="s">
        <v>22</v>
      </c>
      <c r="C26" s="30"/>
      <c r="D26" s="30"/>
      <c r="E26" s="31"/>
      <c r="F26" s="32"/>
      <c r="G26" s="31"/>
      <c r="H26" s="32"/>
      <c r="I26" s="31"/>
      <c r="J26" s="32"/>
      <c r="K26" s="31"/>
      <c r="L26" s="33"/>
    </row>
    <row r="27" customFormat="false" ht="22.5" hidden="false" customHeight="true" outlineLevel="0" collapsed="false">
      <c r="A27" s="2" t="s">
        <v>38</v>
      </c>
      <c r="B27" s="29" t="s">
        <v>22</v>
      </c>
      <c r="C27" s="30"/>
      <c r="D27" s="30"/>
      <c r="E27" s="31"/>
      <c r="F27" s="32"/>
      <c r="G27" s="31"/>
      <c r="H27" s="32"/>
      <c r="I27" s="31"/>
      <c r="J27" s="32"/>
      <c r="K27" s="31"/>
      <c r="L27" s="33"/>
    </row>
    <row r="28" customFormat="false" ht="17.25" hidden="false" customHeight="true" outlineLevel="0" collapsed="false">
      <c r="A28" s="28" t="s">
        <v>39</v>
      </c>
      <c r="B28" s="29" t="s">
        <v>22</v>
      </c>
      <c r="C28" s="30" t="n">
        <v>4</v>
      </c>
      <c r="D28" s="30" t="n">
        <v>5</v>
      </c>
      <c r="E28" s="31" t="n">
        <v>5</v>
      </c>
      <c r="F28" s="32" t="n">
        <v>5</v>
      </c>
      <c r="G28" s="31" t="n">
        <v>6</v>
      </c>
      <c r="H28" s="32" t="n">
        <v>5</v>
      </c>
      <c r="I28" s="31" t="n">
        <v>6</v>
      </c>
      <c r="J28" s="32" t="n">
        <v>5</v>
      </c>
      <c r="K28" s="31" t="n">
        <v>6</v>
      </c>
      <c r="L28" s="33"/>
    </row>
    <row r="29" s="21" customFormat="true" ht="25.5" hidden="false" customHeight="true" outlineLevel="0" collapsed="false">
      <c r="A29" s="48" t="s">
        <v>40</v>
      </c>
      <c r="B29" s="29" t="s">
        <v>22</v>
      </c>
      <c r="C29" s="49" t="n">
        <f aca="false">SUM(C33:C48)</f>
        <v>188</v>
      </c>
      <c r="D29" s="49" t="n">
        <f aca="false">SUM(D33:D48)</f>
        <v>199</v>
      </c>
      <c r="E29" s="50" t="n">
        <f aca="false">SUM(E33:E48)</f>
        <v>199</v>
      </c>
      <c r="F29" s="51" t="n">
        <f aca="false">SUM(F33:F48)</f>
        <v>193</v>
      </c>
      <c r="G29" s="50" t="n">
        <f aca="false">SUM(G33:G48)</f>
        <v>199</v>
      </c>
      <c r="H29" s="51" t="n">
        <f aca="false">SUM(H33:H48)</f>
        <v>194</v>
      </c>
      <c r="I29" s="50" t="n">
        <f aca="false">SUM(I33:I48)</f>
        <v>200</v>
      </c>
      <c r="J29" s="51" t="n">
        <f aca="false">SUM(J33:J48)</f>
        <v>194</v>
      </c>
      <c r="K29" s="50" t="n">
        <f aca="false">SUM(K33:K48)</f>
        <v>200</v>
      </c>
      <c r="L29" s="33"/>
    </row>
    <row r="30" s="21" customFormat="true" ht="16.5" hidden="false" customHeight="true" outlineLevel="0" collapsed="false">
      <c r="A30" s="54" t="s">
        <v>41</v>
      </c>
      <c r="B30" s="29"/>
      <c r="C30" s="46"/>
      <c r="D30" s="46"/>
      <c r="E30" s="28"/>
      <c r="F30" s="47"/>
      <c r="G30" s="28"/>
      <c r="H30" s="47"/>
      <c r="I30" s="28"/>
      <c r="J30" s="47"/>
      <c r="K30" s="28"/>
      <c r="L30" s="33"/>
    </row>
    <row r="31" s="21" customFormat="true" ht="30" hidden="false" customHeight="true" outlineLevel="0" collapsed="false">
      <c r="A31" s="55" t="s">
        <v>42</v>
      </c>
      <c r="B31" s="29" t="s">
        <v>22</v>
      </c>
      <c r="C31" s="30" t="n">
        <v>5</v>
      </c>
      <c r="D31" s="30" t="n">
        <v>3</v>
      </c>
      <c r="E31" s="31" t="n">
        <v>3</v>
      </c>
      <c r="F31" s="32" t="n">
        <v>3</v>
      </c>
      <c r="G31" s="31" t="n">
        <v>4</v>
      </c>
      <c r="H31" s="32" t="n">
        <v>3</v>
      </c>
      <c r="I31" s="31" t="n">
        <v>4</v>
      </c>
      <c r="J31" s="32" t="n">
        <v>3</v>
      </c>
      <c r="K31" s="31" t="n">
        <v>4</v>
      </c>
      <c r="L31" s="33"/>
    </row>
    <row r="32" customFormat="false" ht="19.5" hidden="false" customHeight="true" outlineLevel="0" collapsed="false">
      <c r="A32" s="28" t="s">
        <v>23</v>
      </c>
      <c r="B32" s="29"/>
      <c r="C32" s="46"/>
      <c r="D32" s="46"/>
      <c r="E32" s="28"/>
      <c r="F32" s="47"/>
      <c r="G32" s="28"/>
      <c r="H32" s="47"/>
      <c r="I32" s="28"/>
      <c r="J32" s="47"/>
      <c r="K32" s="28"/>
      <c r="L32" s="52"/>
    </row>
    <row r="33" customFormat="false" ht="23.25" hidden="false" customHeight="true" outlineLevel="0" collapsed="false">
      <c r="A33" s="28" t="s">
        <v>24</v>
      </c>
      <c r="B33" s="29" t="s">
        <v>22</v>
      </c>
      <c r="C33" s="30" t="n">
        <v>34</v>
      </c>
      <c r="D33" s="30" t="n">
        <v>29</v>
      </c>
      <c r="E33" s="31" t="n">
        <v>28</v>
      </c>
      <c r="F33" s="32" t="n">
        <v>28</v>
      </c>
      <c r="G33" s="31" t="n">
        <v>29</v>
      </c>
      <c r="H33" s="32" t="n">
        <v>28</v>
      </c>
      <c r="I33" s="31" t="n">
        <v>29</v>
      </c>
      <c r="J33" s="32" t="n">
        <v>28</v>
      </c>
      <c r="K33" s="31" t="n">
        <v>29</v>
      </c>
      <c r="L33" s="33"/>
    </row>
    <row r="34" customFormat="false" ht="19.5" hidden="false" customHeight="true" outlineLevel="0" collapsed="false">
      <c r="A34" s="2" t="s">
        <v>25</v>
      </c>
      <c r="B34" s="29" t="s">
        <v>22</v>
      </c>
      <c r="C34" s="30"/>
      <c r="D34" s="30"/>
      <c r="E34" s="31"/>
      <c r="F34" s="32"/>
      <c r="G34" s="31"/>
      <c r="H34" s="32"/>
      <c r="I34" s="31"/>
      <c r="J34" s="32"/>
      <c r="K34" s="31"/>
      <c r="L34" s="33"/>
    </row>
    <row r="35" customFormat="false" ht="24" hidden="false" customHeight="true" outlineLevel="0" collapsed="false">
      <c r="A35" s="2" t="s">
        <v>26</v>
      </c>
      <c r="B35" s="29" t="s">
        <v>22</v>
      </c>
      <c r="C35" s="30" t="n">
        <v>2</v>
      </c>
      <c r="D35" s="30" t="n">
        <v>2</v>
      </c>
      <c r="E35" s="31" t="n">
        <v>2</v>
      </c>
      <c r="F35" s="32" t="n">
        <v>2</v>
      </c>
      <c r="G35" s="31" t="n">
        <v>2</v>
      </c>
      <c r="H35" s="32" t="n">
        <v>2</v>
      </c>
      <c r="I35" s="31" t="n">
        <v>2</v>
      </c>
      <c r="J35" s="32" t="n">
        <v>2</v>
      </c>
      <c r="K35" s="31" t="n">
        <v>2</v>
      </c>
      <c r="L35" s="33"/>
    </row>
    <row r="36" customFormat="false" ht="17.25" hidden="false" customHeight="true" outlineLevel="0" collapsed="false">
      <c r="A36" s="2" t="s">
        <v>43</v>
      </c>
      <c r="B36" s="29" t="s">
        <v>22</v>
      </c>
      <c r="C36" s="30" t="n">
        <v>1</v>
      </c>
      <c r="D36" s="30" t="n">
        <v>1</v>
      </c>
      <c r="E36" s="31" t="n">
        <v>1</v>
      </c>
      <c r="F36" s="32" t="n">
        <v>1</v>
      </c>
      <c r="G36" s="31" t="n">
        <v>1</v>
      </c>
      <c r="H36" s="32" t="n">
        <v>1</v>
      </c>
      <c r="I36" s="31" t="n">
        <v>1</v>
      </c>
      <c r="J36" s="32" t="n">
        <v>1</v>
      </c>
      <c r="K36" s="31" t="n">
        <v>1</v>
      </c>
      <c r="L36" s="33"/>
    </row>
    <row r="37" customFormat="false" ht="17.25" hidden="false" customHeight="true" outlineLevel="0" collapsed="false">
      <c r="A37" s="2" t="s">
        <v>44</v>
      </c>
      <c r="B37" s="29" t="s">
        <v>22</v>
      </c>
      <c r="C37" s="30"/>
      <c r="D37" s="30"/>
      <c r="E37" s="31"/>
      <c r="F37" s="32"/>
      <c r="G37" s="31"/>
      <c r="H37" s="32"/>
      <c r="I37" s="31"/>
      <c r="J37" s="32"/>
      <c r="K37" s="31"/>
      <c r="L37" s="33"/>
    </row>
    <row r="38" customFormat="false" ht="17.25" hidden="false" customHeight="true" outlineLevel="0" collapsed="false">
      <c r="A38" s="2" t="s">
        <v>45</v>
      </c>
      <c r="B38" s="29" t="s">
        <v>22</v>
      </c>
      <c r="C38" s="30"/>
      <c r="D38" s="30"/>
      <c r="E38" s="31"/>
      <c r="F38" s="32"/>
      <c r="G38" s="31"/>
      <c r="H38" s="32"/>
      <c r="I38" s="31"/>
      <c r="J38" s="32"/>
      <c r="K38" s="31"/>
      <c r="L38" s="33"/>
    </row>
    <row r="39" customFormat="false" ht="45" hidden="false" customHeight="true" outlineLevel="0" collapsed="false">
      <c r="A39" s="2" t="s">
        <v>30</v>
      </c>
      <c r="B39" s="29" t="s">
        <v>22</v>
      </c>
      <c r="C39" s="30" t="n">
        <v>37</v>
      </c>
      <c r="D39" s="30" t="n">
        <v>36</v>
      </c>
      <c r="E39" s="31" t="n">
        <v>37</v>
      </c>
      <c r="F39" s="32" t="n">
        <v>36</v>
      </c>
      <c r="G39" s="31" t="n">
        <v>37</v>
      </c>
      <c r="H39" s="32" t="n">
        <v>36</v>
      </c>
      <c r="I39" s="31" t="n">
        <v>37</v>
      </c>
      <c r="J39" s="32" t="n">
        <v>36</v>
      </c>
      <c r="K39" s="31" t="n">
        <v>37</v>
      </c>
      <c r="L39" s="33"/>
    </row>
    <row r="40" customFormat="false" ht="26.25" hidden="false" customHeight="true" outlineLevel="0" collapsed="false">
      <c r="A40" s="2" t="s">
        <v>31</v>
      </c>
      <c r="B40" s="29" t="s">
        <v>22</v>
      </c>
      <c r="C40" s="30"/>
      <c r="D40" s="30"/>
      <c r="E40" s="31"/>
      <c r="F40" s="32"/>
      <c r="G40" s="31"/>
      <c r="H40" s="32"/>
      <c r="I40" s="31"/>
      <c r="J40" s="32"/>
      <c r="K40" s="31"/>
      <c r="L40" s="33"/>
    </row>
    <row r="41" customFormat="false" ht="18" hidden="false" customHeight="true" outlineLevel="0" collapsed="false">
      <c r="A41" s="2" t="s">
        <v>32</v>
      </c>
      <c r="B41" s="29" t="s">
        <v>22</v>
      </c>
      <c r="C41" s="30"/>
      <c r="D41" s="30"/>
      <c r="E41" s="31"/>
      <c r="F41" s="32"/>
      <c r="G41" s="31"/>
      <c r="H41" s="32"/>
      <c r="I41" s="31"/>
      <c r="J41" s="32"/>
      <c r="K41" s="31"/>
      <c r="L41" s="33"/>
    </row>
    <row r="42" customFormat="false" ht="17.25" hidden="false" customHeight="true" outlineLevel="0" collapsed="false">
      <c r="A42" s="2" t="s">
        <v>33</v>
      </c>
      <c r="B42" s="29" t="s">
        <v>22</v>
      </c>
      <c r="C42" s="30" t="n">
        <v>6</v>
      </c>
      <c r="D42" s="30" t="n">
        <v>4</v>
      </c>
      <c r="E42" s="31" t="n">
        <v>4</v>
      </c>
      <c r="F42" s="32" t="n">
        <v>4</v>
      </c>
      <c r="G42" s="31" t="n">
        <v>5</v>
      </c>
      <c r="H42" s="32" t="n">
        <v>4</v>
      </c>
      <c r="I42" s="31" t="n">
        <v>5</v>
      </c>
      <c r="J42" s="32" t="n">
        <v>4</v>
      </c>
      <c r="K42" s="31" t="n">
        <v>5</v>
      </c>
      <c r="L42" s="33"/>
    </row>
    <row r="43" customFormat="false" ht="23.25" hidden="false" customHeight="true" outlineLevel="0" collapsed="false">
      <c r="A43" s="2" t="s">
        <v>34</v>
      </c>
      <c r="B43" s="29" t="s">
        <v>22</v>
      </c>
      <c r="C43" s="30" t="n">
        <v>57</v>
      </c>
      <c r="D43" s="30" t="n">
        <v>68</v>
      </c>
      <c r="E43" s="31" t="n">
        <v>68</v>
      </c>
      <c r="F43" s="32" t="n">
        <v>66</v>
      </c>
      <c r="G43" s="31" t="n">
        <v>67</v>
      </c>
      <c r="H43" s="32" t="n">
        <v>66</v>
      </c>
      <c r="I43" s="31" t="n">
        <v>67</v>
      </c>
      <c r="J43" s="32" t="n">
        <v>66</v>
      </c>
      <c r="K43" s="31" t="n">
        <v>67</v>
      </c>
      <c r="L43" s="33"/>
    </row>
    <row r="44" customFormat="false" ht="17.25" hidden="false" customHeight="true" outlineLevel="0" collapsed="false">
      <c r="A44" s="2" t="s">
        <v>35</v>
      </c>
      <c r="B44" s="29" t="s">
        <v>22</v>
      </c>
      <c r="C44" s="30" t="n">
        <v>29</v>
      </c>
      <c r="D44" s="30" t="n">
        <v>31</v>
      </c>
      <c r="E44" s="31" t="n">
        <v>31</v>
      </c>
      <c r="F44" s="32" t="n">
        <v>30</v>
      </c>
      <c r="G44" s="31" t="n">
        <v>31</v>
      </c>
      <c r="H44" s="32" t="n">
        <v>30</v>
      </c>
      <c r="I44" s="31" t="n">
        <v>31</v>
      </c>
      <c r="J44" s="32" t="n">
        <v>30</v>
      </c>
      <c r="K44" s="31" t="n">
        <v>31</v>
      </c>
      <c r="L44" s="33"/>
    </row>
    <row r="45" customFormat="false" ht="23.25" hidden="false" customHeight="true" outlineLevel="0" collapsed="false">
      <c r="A45" s="2" t="s">
        <v>36</v>
      </c>
      <c r="B45" s="29" t="s">
        <v>22</v>
      </c>
      <c r="C45" s="30" t="n">
        <v>3</v>
      </c>
      <c r="D45" s="30" t="n">
        <v>2</v>
      </c>
      <c r="E45" s="31" t="n">
        <v>2</v>
      </c>
      <c r="F45" s="32" t="n">
        <v>2</v>
      </c>
      <c r="G45" s="31" t="n">
        <v>2</v>
      </c>
      <c r="H45" s="32" t="n">
        <v>2</v>
      </c>
      <c r="I45" s="31" t="n">
        <v>2</v>
      </c>
      <c r="J45" s="32" t="n">
        <v>2</v>
      </c>
      <c r="K45" s="31" t="n">
        <v>2</v>
      </c>
      <c r="L45" s="33"/>
    </row>
    <row r="46" customFormat="false" ht="21.75" hidden="false" customHeight="true" outlineLevel="0" collapsed="false">
      <c r="A46" s="2" t="s">
        <v>46</v>
      </c>
      <c r="B46" s="29" t="s">
        <v>22</v>
      </c>
      <c r="C46" s="30" t="n">
        <v>2</v>
      </c>
      <c r="D46" s="30" t="n">
        <v>2</v>
      </c>
      <c r="E46" s="31" t="n">
        <v>2</v>
      </c>
      <c r="F46" s="32" t="n">
        <v>2</v>
      </c>
      <c r="G46" s="31" t="n">
        <v>2</v>
      </c>
      <c r="H46" s="32" t="n">
        <v>2</v>
      </c>
      <c r="I46" s="31" t="n">
        <v>2</v>
      </c>
      <c r="J46" s="32" t="n">
        <v>2</v>
      </c>
      <c r="K46" s="31" t="n">
        <v>2</v>
      </c>
      <c r="L46" s="33"/>
    </row>
    <row r="47" customFormat="false" ht="21.75" hidden="false" customHeight="true" outlineLevel="0" collapsed="false">
      <c r="A47" s="2" t="s">
        <v>38</v>
      </c>
      <c r="B47" s="29" t="s">
        <v>22</v>
      </c>
      <c r="C47" s="30"/>
      <c r="D47" s="30"/>
      <c r="E47" s="31"/>
      <c r="F47" s="32"/>
      <c r="G47" s="31"/>
      <c r="H47" s="32"/>
      <c r="I47" s="31"/>
      <c r="J47" s="32"/>
      <c r="K47" s="31"/>
      <c r="L47" s="33"/>
    </row>
    <row r="48" customFormat="false" ht="17.25" hidden="false" customHeight="true" outlineLevel="0" collapsed="false">
      <c r="A48" s="28" t="s">
        <v>39</v>
      </c>
      <c r="B48" s="29" t="s">
        <v>22</v>
      </c>
      <c r="C48" s="30" t="n">
        <v>17</v>
      </c>
      <c r="D48" s="30" t="n">
        <v>24</v>
      </c>
      <c r="E48" s="31" t="n">
        <v>24</v>
      </c>
      <c r="F48" s="32" t="n">
        <v>22</v>
      </c>
      <c r="G48" s="31" t="n">
        <v>23</v>
      </c>
      <c r="H48" s="32" t="n">
        <v>23</v>
      </c>
      <c r="I48" s="31" t="n">
        <v>24</v>
      </c>
      <c r="J48" s="32" t="n">
        <v>23</v>
      </c>
      <c r="K48" s="31" t="n">
        <v>24</v>
      </c>
      <c r="L48" s="39"/>
    </row>
    <row r="49" s="21" customFormat="true" ht="25.5" hidden="false" customHeight="true" outlineLevel="0" collapsed="false">
      <c r="A49" s="48" t="s">
        <v>47</v>
      </c>
      <c r="B49" s="29" t="s">
        <v>22</v>
      </c>
      <c r="C49" s="30" t="n">
        <v>1</v>
      </c>
      <c r="D49" s="30" t="n">
        <v>1</v>
      </c>
      <c r="E49" s="31" t="n">
        <v>1</v>
      </c>
      <c r="F49" s="32" t="n">
        <v>1</v>
      </c>
      <c r="G49" s="31" t="n">
        <v>1</v>
      </c>
      <c r="H49" s="32" t="n">
        <v>1</v>
      </c>
      <c r="I49" s="31" t="n">
        <v>1</v>
      </c>
      <c r="J49" s="32" t="n">
        <v>1</v>
      </c>
      <c r="K49" s="31" t="n">
        <v>1</v>
      </c>
      <c r="L49" s="39"/>
    </row>
    <row r="50" s="21" customFormat="true" ht="25.5" hidden="false" customHeight="true" outlineLevel="0" collapsed="false">
      <c r="A50" s="54" t="s">
        <v>48</v>
      </c>
      <c r="B50" s="29" t="s">
        <v>22</v>
      </c>
      <c r="C50" s="30" t="n">
        <v>2</v>
      </c>
      <c r="D50" s="30" t="n">
        <v>2</v>
      </c>
      <c r="E50" s="31" t="n">
        <v>2</v>
      </c>
      <c r="F50" s="32" t="n">
        <v>2</v>
      </c>
      <c r="G50" s="31" t="n">
        <v>2</v>
      </c>
      <c r="H50" s="32" t="n">
        <v>2</v>
      </c>
      <c r="I50" s="31" t="n">
        <v>2</v>
      </c>
      <c r="J50" s="32" t="n">
        <v>2</v>
      </c>
      <c r="K50" s="31" t="n">
        <v>2</v>
      </c>
      <c r="L50" s="39"/>
    </row>
    <row r="51" s="21" customFormat="true" ht="63" hidden="false" customHeight="true" outlineLevel="0" collapsed="false">
      <c r="A51" s="56" t="s">
        <v>49</v>
      </c>
      <c r="B51" s="16" t="s">
        <v>22</v>
      </c>
      <c r="C51" s="57" t="n">
        <v>146</v>
      </c>
      <c r="D51" s="57" t="n">
        <v>150</v>
      </c>
      <c r="E51" s="58" t="n">
        <v>160</v>
      </c>
      <c r="F51" s="59" t="n">
        <v>158</v>
      </c>
      <c r="G51" s="58" t="n">
        <v>161</v>
      </c>
      <c r="H51" s="59" t="n">
        <v>156</v>
      </c>
      <c r="I51" s="58" t="n">
        <v>160</v>
      </c>
      <c r="J51" s="59" t="n">
        <v>154</v>
      </c>
      <c r="K51" s="58" t="n">
        <v>158</v>
      </c>
      <c r="L51" s="60" t="s">
        <v>50</v>
      </c>
    </row>
    <row r="52" customFormat="false" ht="24" hidden="false" customHeight="true" outlineLevel="0" collapsed="false">
      <c r="A52" s="41" t="s">
        <v>51</v>
      </c>
      <c r="B52" s="42" t="s">
        <v>18</v>
      </c>
      <c r="C52" s="61" t="n">
        <f aca="false">SUM(C53:C57)</f>
        <v>1191</v>
      </c>
      <c r="D52" s="61" t="n">
        <f aca="false">SUM(D53:D57)</f>
        <v>1279</v>
      </c>
      <c r="E52" s="62" t="n">
        <f aca="false">SUM(E53:E57)</f>
        <v>1273</v>
      </c>
      <c r="F52" s="63" t="n">
        <f aca="false">SUM(F53:F57)</f>
        <v>1245</v>
      </c>
      <c r="G52" s="62" t="n">
        <f aca="false">SUM(G53:G57)</f>
        <v>1261</v>
      </c>
      <c r="H52" s="63" t="n">
        <f aca="false">SUM(H53:H57)</f>
        <v>1231</v>
      </c>
      <c r="I52" s="62" t="n">
        <f aca="false">SUM(I53:I57)</f>
        <v>1249</v>
      </c>
      <c r="J52" s="63" t="n">
        <f aca="false">SUM(J53:J57)</f>
        <v>1216</v>
      </c>
      <c r="K52" s="62" t="n">
        <f aca="false">SUM(K53:K57)</f>
        <v>1236</v>
      </c>
      <c r="L52" s="51"/>
    </row>
    <row r="53" customFormat="false" ht="45.75" hidden="false" customHeight="true" outlineLevel="0" collapsed="false">
      <c r="A53" s="54" t="s">
        <v>52</v>
      </c>
      <c r="B53" s="29" t="s">
        <v>18</v>
      </c>
      <c r="C53" s="30" t="n">
        <v>815</v>
      </c>
      <c r="D53" s="30" t="n">
        <v>889</v>
      </c>
      <c r="E53" s="31" t="n">
        <v>878</v>
      </c>
      <c r="F53" s="32" t="n">
        <v>860</v>
      </c>
      <c r="G53" s="31" t="n">
        <v>865</v>
      </c>
      <c r="H53" s="32" t="n">
        <v>848</v>
      </c>
      <c r="I53" s="31" t="n">
        <v>855</v>
      </c>
      <c r="J53" s="32" t="n">
        <v>835</v>
      </c>
      <c r="K53" s="31" t="n">
        <v>844</v>
      </c>
      <c r="L53" s="39"/>
    </row>
    <row r="54" customFormat="false" ht="33.75" hidden="false" customHeight="true" outlineLevel="0" collapsed="false">
      <c r="A54" s="55" t="s">
        <v>53</v>
      </c>
      <c r="B54" s="29" t="s">
        <v>18</v>
      </c>
      <c r="C54" s="30" t="n">
        <v>188</v>
      </c>
      <c r="D54" s="30" t="n">
        <v>199</v>
      </c>
      <c r="E54" s="31" t="n">
        <v>199</v>
      </c>
      <c r="F54" s="32" t="n">
        <v>193</v>
      </c>
      <c r="G54" s="31" t="n">
        <v>199</v>
      </c>
      <c r="H54" s="32" t="n">
        <v>194</v>
      </c>
      <c r="I54" s="31" t="n">
        <v>200</v>
      </c>
      <c r="J54" s="32" t="n">
        <v>194</v>
      </c>
      <c r="K54" s="31" t="n">
        <v>200</v>
      </c>
      <c r="L54" s="39"/>
    </row>
    <row r="55" customFormat="false" ht="24.75" hidden="false" customHeight="true" outlineLevel="0" collapsed="false">
      <c r="A55" s="54" t="s">
        <v>54</v>
      </c>
      <c r="B55" s="29" t="s">
        <v>18</v>
      </c>
      <c r="C55" s="30" t="n">
        <v>178</v>
      </c>
      <c r="D55" s="30" t="n">
        <v>182</v>
      </c>
      <c r="E55" s="31" t="n">
        <v>186</v>
      </c>
      <c r="F55" s="32" t="n">
        <v>183</v>
      </c>
      <c r="G55" s="31" t="n">
        <v>186</v>
      </c>
      <c r="H55" s="32" t="n">
        <v>180</v>
      </c>
      <c r="I55" s="31" t="n">
        <v>183</v>
      </c>
      <c r="J55" s="32" t="n">
        <v>178</v>
      </c>
      <c r="K55" s="31" t="n">
        <v>181</v>
      </c>
      <c r="L55" s="39"/>
    </row>
    <row r="56" customFormat="false" ht="22.5" hidden="false" customHeight="true" outlineLevel="0" collapsed="false">
      <c r="A56" s="54" t="s">
        <v>55</v>
      </c>
      <c r="B56" s="29" t="s">
        <v>18</v>
      </c>
      <c r="C56" s="30" t="n">
        <v>2</v>
      </c>
      <c r="D56" s="30" t="n">
        <v>1</v>
      </c>
      <c r="E56" s="31" t="n">
        <v>1</v>
      </c>
      <c r="F56" s="32" t="n">
        <v>1</v>
      </c>
      <c r="G56" s="31" t="n">
        <v>2</v>
      </c>
      <c r="H56" s="32" t="n">
        <v>1</v>
      </c>
      <c r="I56" s="31" t="n">
        <v>2</v>
      </c>
      <c r="J56" s="32" t="n">
        <v>1</v>
      </c>
      <c r="K56" s="31" t="n">
        <v>2</v>
      </c>
      <c r="L56" s="39"/>
    </row>
    <row r="57" customFormat="false" ht="21" hidden="false" customHeight="true" outlineLevel="0" collapsed="false">
      <c r="A57" s="54" t="s">
        <v>56</v>
      </c>
      <c r="B57" s="29" t="s">
        <v>18</v>
      </c>
      <c r="C57" s="30" t="n">
        <v>8</v>
      </c>
      <c r="D57" s="30" t="n">
        <v>8</v>
      </c>
      <c r="E57" s="31" t="n">
        <v>9</v>
      </c>
      <c r="F57" s="32" t="n">
        <v>8</v>
      </c>
      <c r="G57" s="31" t="n">
        <v>9</v>
      </c>
      <c r="H57" s="32" t="n">
        <v>8</v>
      </c>
      <c r="I57" s="31" t="n">
        <v>9</v>
      </c>
      <c r="J57" s="32" t="n">
        <v>8</v>
      </c>
      <c r="K57" s="31" t="n">
        <v>9</v>
      </c>
      <c r="L57" s="39"/>
    </row>
    <row r="58" customFormat="false" ht="34.5" hidden="false" customHeight="true" outlineLevel="0" collapsed="false">
      <c r="A58" s="28" t="s">
        <v>57</v>
      </c>
      <c r="B58" s="29" t="s">
        <v>58</v>
      </c>
      <c r="C58" s="64" t="n">
        <f aca="false">IF((ISERROR(C52/C143)),0,(C52/C143)*100)</f>
        <v>38.7569150667101</v>
      </c>
      <c r="D58" s="64" t="n">
        <f aca="false">IF((ISERROR(D52/D143)),0,(D52/D143)*100)</f>
        <v>42.4493859940259</v>
      </c>
      <c r="E58" s="65" t="n">
        <f aca="false">IF((ISERROR(E52/E143)),0,(E52/E143)*100)</f>
        <v>42.6180113826582</v>
      </c>
      <c r="F58" s="66" t="n">
        <f aca="false">IF((ISERROR(F52/F143)),0,(F52/F143)*100)</f>
        <v>42.3325399523971</v>
      </c>
      <c r="G58" s="65" t="n">
        <f aca="false">IF((ISERROR(G52/G143)),0,(G52/G143)*100)</f>
        <v>42.3296408190668</v>
      </c>
      <c r="H58" s="66" t="n">
        <f aca="false">IF((ISERROR(H52/H143)),0,(H52/H143)*100)</f>
        <v>42.4775707384403</v>
      </c>
      <c r="I58" s="65" t="n">
        <f aca="false">IF((ISERROR(I52/I143)),0,(I52/I143)*100)</f>
        <v>42.4252717391304</v>
      </c>
      <c r="J58" s="66" t="n">
        <f aca="false">IF((ISERROR(J52/J143)),0,(J52/J143)*100)</f>
        <v>42.3103688239388</v>
      </c>
      <c r="K58" s="65" t="n">
        <f aca="false">IF((ISERROR(K52/K143)),0,(K52/K143)*100)</f>
        <v>42.1555252387449</v>
      </c>
      <c r="L58" s="39"/>
    </row>
    <row r="59" customFormat="false" ht="54" hidden="false" customHeight="true" outlineLevel="0" collapsed="false">
      <c r="A59" s="28" t="s">
        <v>59</v>
      </c>
      <c r="B59" s="29" t="s">
        <v>18</v>
      </c>
      <c r="C59" s="41" t="n">
        <v>1184</v>
      </c>
      <c r="D59" s="42" t="n">
        <v>1132</v>
      </c>
      <c r="E59" s="67" t="n">
        <v>1086</v>
      </c>
      <c r="F59" s="68" t="n">
        <v>1046</v>
      </c>
      <c r="G59" s="67" t="n">
        <v>1056</v>
      </c>
      <c r="H59" s="68" t="n">
        <v>1007</v>
      </c>
      <c r="I59" s="67" t="n">
        <v>1019</v>
      </c>
      <c r="J59" s="68" t="n">
        <v>967</v>
      </c>
      <c r="K59" s="67" t="n">
        <v>980</v>
      </c>
      <c r="L59" s="39"/>
    </row>
    <row r="60" customFormat="false" ht="48.75" hidden="false" customHeight="true" outlineLevel="0" collapsed="false">
      <c r="A60" s="53" t="s">
        <v>60</v>
      </c>
      <c r="B60" s="29" t="s">
        <v>18</v>
      </c>
      <c r="C60" s="41" t="n">
        <v>1999</v>
      </c>
      <c r="D60" s="42" t="n">
        <v>2021</v>
      </c>
      <c r="E60" s="67" t="n">
        <v>1964</v>
      </c>
      <c r="F60" s="68" t="n">
        <v>1906</v>
      </c>
      <c r="G60" s="67" t="n">
        <v>1921</v>
      </c>
      <c r="H60" s="68" t="n">
        <v>1855</v>
      </c>
      <c r="I60" s="67" t="n">
        <v>1874</v>
      </c>
      <c r="J60" s="68" t="n">
        <v>1802</v>
      </c>
      <c r="K60" s="67" t="n">
        <v>1824</v>
      </c>
      <c r="L60" s="39"/>
    </row>
    <row r="61" customFormat="false" ht="29.25" hidden="false" customHeight="true" outlineLevel="0" collapsed="false">
      <c r="A61" s="53" t="s">
        <v>61</v>
      </c>
      <c r="B61" s="29" t="s">
        <v>18</v>
      </c>
      <c r="C61" s="41" t="n">
        <v>815</v>
      </c>
      <c r="D61" s="42" t="n">
        <v>889</v>
      </c>
      <c r="E61" s="67" t="n">
        <v>878</v>
      </c>
      <c r="F61" s="68" t="n">
        <v>860</v>
      </c>
      <c r="G61" s="67" t="n">
        <v>865</v>
      </c>
      <c r="H61" s="68" t="n">
        <v>848</v>
      </c>
      <c r="I61" s="67" t="n">
        <v>855</v>
      </c>
      <c r="J61" s="68" t="n">
        <v>835</v>
      </c>
      <c r="K61" s="67" t="n">
        <v>844</v>
      </c>
      <c r="L61" s="39"/>
    </row>
    <row r="62" customFormat="false" ht="23.25" hidden="false" customHeight="true" outlineLevel="0" collapsed="false">
      <c r="A62" s="49" t="s">
        <v>62</v>
      </c>
      <c r="B62" s="37" t="s">
        <v>22</v>
      </c>
      <c r="C62" s="69" t="n">
        <f aca="false">IF((ISERROR(C9/C141*10000)),0,(C9/C141*10000))</f>
        <v>337.94571580628</v>
      </c>
      <c r="D62" s="69" t="n">
        <f aca="false">IF((ISERROR(D9/D141*10000)),0,(D9/D141*10000))</f>
        <v>366.189427312775</v>
      </c>
      <c r="E62" s="70" t="n">
        <f aca="false">IF((ISERROR(E9/E141*10000)),0,(E9/E141*10000))</f>
        <v>379.079378651845</v>
      </c>
      <c r="F62" s="71" t="n">
        <f aca="false">IF((ISERROR(F9/F141*10000)),0,(F9/F141*10000))</f>
        <v>379.615952732644</v>
      </c>
      <c r="G62" s="70" t="n">
        <f aca="false">IF((ISERROR(G9/G141*10000)),0,(G9/G141*10000))</f>
        <v>392.619926199262</v>
      </c>
      <c r="H62" s="71" t="n">
        <f aca="false">IF((ISERROR(H9/H141*10000)),0,(H9/H141*10000))</f>
        <v>396.874042292369</v>
      </c>
      <c r="I62" s="70" t="n">
        <f aca="false">IF((ISERROR(I9/I141*10000)),0,(I9/I141*10000))</f>
        <v>409.660654234179</v>
      </c>
      <c r="J62" s="71" t="n">
        <f aca="false">IF((ISERROR(J9/J141*10000)),0,(J9/J141*10000))</f>
        <v>413.091833492215</v>
      </c>
      <c r="K62" s="70" t="n">
        <f aca="false">IF((ISERROR(K9/K141*10000)),0,(K9/K141*10000))</f>
        <v>425.49826004429</v>
      </c>
      <c r="L62" s="59"/>
    </row>
    <row r="63" customFormat="false" ht="24.75" hidden="false" customHeight="true" outlineLevel="0" collapsed="false">
      <c r="A63" s="41" t="s">
        <v>63</v>
      </c>
      <c r="B63" s="42" t="s">
        <v>64</v>
      </c>
      <c r="C63" s="72" t="n">
        <f aca="false">C64+C82+C102+C103</f>
        <v>2099504.59</v>
      </c>
      <c r="D63" s="72" t="n">
        <f aca="false">D64+D82+D102+D103</f>
        <v>2247412.7</v>
      </c>
      <c r="E63" s="73" t="n">
        <f aca="false">E64+E82+E102+E103</f>
        <v>2418758.47</v>
      </c>
      <c r="F63" s="74" t="n">
        <f aca="false">F64+F82+F102+F103</f>
        <v>2577124.7</v>
      </c>
      <c r="G63" s="73" t="n">
        <f aca="false">G64+G82+G102+G103</f>
        <v>2605815.64</v>
      </c>
      <c r="H63" s="74" t="n">
        <f aca="false">H64+H82+H102+H103</f>
        <v>2751089.1</v>
      </c>
      <c r="I63" s="73" t="n">
        <f aca="false">I64+I82+I102+I103</f>
        <v>2817857.2</v>
      </c>
      <c r="J63" s="74" t="n">
        <f aca="false">J64+J82+J102+J103</f>
        <v>2942081.6</v>
      </c>
      <c r="K63" s="75" t="n">
        <f aca="false">K64+K82+K102+K103</f>
        <v>3051682.3</v>
      </c>
      <c r="L63" s="51"/>
    </row>
    <row r="64" s="21" customFormat="true" ht="42.75" hidden="false" customHeight="true" outlineLevel="0" collapsed="false">
      <c r="A64" s="54" t="s">
        <v>65</v>
      </c>
      <c r="B64" s="29" t="s">
        <v>66</v>
      </c>
      <c r="C64" s="76" t="n">
        <f aca="false">SUM(C66:C67,C75:C81)</f>
        <v>1596688.69</v>
      </c>
      <c r="D64" s="76" t="n">
        <f aca="false">SUM(D66:D67,D75:D81)</f>
        <v>1710175.8</v>
      </c>
      <c r="E64" s="77" t="n">
        <f aca="false">SUM(E66:E67,E75:E81)</f>
        <v>1831730.4</v>
      </c>
      <c r="F64" s="78" t="n">
        <f aca="false">SUM(F66:F67,F75:F81)</f>
        <v>1951850.6</v>
      </c>
      <c r="G64" s="77" t="n">
        <f aca="false">SUM(G66:G67,G75:G81)</f>
        <v>1969856.2</v>
      </c>
      <c r="H64" s="78" t="n">
        <f aca="false">SUM(H66:H67,H75:H81)</f>
        <v>2085110.9</v>
      </c>
      <c r="I64" s="77" t="n">
        <f aca="false">SUM(I66:I67,I75:I81)</f>
        <v>2132293.5</v>
      </c>
      <c r="J64" s="78" t="n">
        <f aca="false">SUM(J66:J67,J75:J81)</f>
        <v>2232677.5</v>
      </c>
      <c r="K64" s="77" t="n">
        <f aca="false">SUM(K66:K67,K75:K81)</f>
        <v>2310607.8</v>
      </c>
      <c r="L64" s="39"/>
    </row>
    <row r="65" customFormat="false" ht="19.5" hidden="false" customHeight="true" outlineLevel="0" collapsed="false">
      <c r="A65" s="28" t="s">
        <v>23</v>
      </c>
      <c r="B65" s="29"/>
      <c r="C65" s="79"/>
      <c r="D65" s="79"/>
      <c r="E65" s="80"/>
      <c r="F65" s="81"/>
      <c r="G65" s="80"/>
      <c r="H65" s="81"/>
      <c r="I65" s="80"/>
      <c r="J65" s="81"/>
      <c r="K65" s="82"/>
      <c r="L65" s="52"/>
    </row>
    <row r="66" customFormat="false" ht="21.75" hidden="false" customHeight="true" outlineLevel="0" collapsed="false">
      <c r="A66" s="28" t="s">
        <v>24</v>
      </c>
      <c r="B66" s="29" t="s">
        <v>66</v>
      </c>
      <c r="C66" s="35" t="n">
        <v>487573.8</v>
      </c>
      <c r="D66" s="35" t="n">
        <v>513902.7</v>
      </c>
      <c r="E66" s="27" t="n">
        <v>542681.3</v>
      </c>
      <c r="F66" s="36" t="n">
        <v>572528.8</v>
      </c>
      <c r="G66" s="27" t="n">
        <v>579583.6</v>
      </c>
      <c r="H66" s="36" t="n">
        <v>605162.9</v>
      </c>
      <c r="I66" s="27" t="n">
        <v>637154.5</v>
      </c>
      <c r="J66" s="36" t="n">
        <v>640867.6</v>
      </c>
      <c r="K66" s="83" t="n">
        <v>668185.5</v>
      </c>
      <c r="L66" s="39"/>
    </row>
    <row r="67" customFormat="false" ht="19.5" hidden="false" customHeight="true" outlineLevel="0" collapsed="false">
      <c r="A67" s="2" t="s">
        <v>25</v>
      </c>
      <c r="B67" s="29" t="s">
        <v>66</v>
      </c>
      <c r="C67" s="30" t="n">
        <v>353722.8</v>
      </c>
      <c r="D67" s="30" t="n">
        <f aca="false">D68+D72</f>
        <v>384391</v>
      </c>
      <c r="E67" s="31" t="n">
        <f aca="false">E68+E72</f>
        <v>418487.4</v>
      </c>
      <c r="F67" s="32" t="n">
        <f aca="false">F68+F72</f>
        <v>451846.2</v>
      </c>
      <c r="G67" s="31" t="n">
        <f aca="false">G68+G72</f>
        <v>457996.2</v>
      </c>
      <c r="H67" s="32" t="n">
        <f aca="false">H68+H72</f>
        <v>489997.1</v>
      </c>
      <c r="I67" s="31" t="n">
        <f aca="false">I68+I72</f>
        <v>499517.8</v>
      </c>
      <c r="J67" s="32" t="n">
        <f aca="false">J68+J72</f>
        <v>533197.3</v>
      </c>
      <c r="K67" s="84" t="n">
        <f aca="false">K68+K72</f>
        <v>560633.6</v>
      </c>
      <c r="L67" s="33"/>
    </row>
    <row r="68" customFormat="false" ht="21" hidden="false" customHeight="true" outlineLevel="0" collapsed="false">
      <c r="A68" s="2" t="s">
        <v>26</v>
      </c>
      <c r="B68" s="29" t="s">
        <v>66</v>
      </c>
      <c r="C68" s="35" t="n">
        <v>35193.3</v>
      </c>
      <c r="D68" s="35" t="n">
        <v>38149.5</v>
      </c>
      <c r="E68" s="27" t="n">
        <v>41430.4</v>
      </c>
      <c r="F68" s="36" t="n">
        <v>44247.6</v>
      </c>
      <c r="G68" s="27" t="n">
        <v>45118.7</v>
      </c>
      <c r="H68" s="36" t="n">
        <v>47345</v>
      </c>
      <c r="I68" s="27" t="n">
        <v>49178.3</v>
      </c>
      <c r="J68" s="36" t="n">
        <v>50706.5</v>
      </c>
      <c r="K68" s="83" t="n">
        <v>53653.5</v>
      </c>
      <c r="L68" s="39"/>
    </row>
    <row r="69" customFormat="false" ht="18" hidden="false" customHeight="true" outlineLevel="0" collapsed="false">
      <c r="A69" s="2" t="s">
        <v>43</v>
      </c>
      <c r="B69" s="29" t="s">
        <v>66</v>
      </c>
      <c r="C69" s="35" t="n">
        <v>0</v>
      </c>
      <c r="D69" s="35" t="n">
        <v>0</v>
      </c>
      <c r="E69" s="27" t="n">
        <v>0</v>
      </c>
      <c r="F69" s="36" t="n">
        <v>0</v>
      </c>
      <c r="G69" s="27" t="n">
        <v>0</v>
      </c>
      <c r="H69" s="36" t="n">
        <v>0</v>
      </c>
      <c r="I69" s="27" t="n">
        <v>0</v>
      </c>
      <c r="J69" s="36" t="n">
        <v>0</v>
      </c>
      <c r="K69" s="83" t="n">
        <v>0</v>
      </c>
      <c r="L69" s="39"/>
    </row>
    <row r="70" customFormat="false" ht="18" hidden="false" customHeight="true" outlineLevel="0" collapsed="false">
      <c r="A70" s="2" t="s">
        <v>44</v>
      </c>
      <c r="B70" s="29" t="s">
        <v>66</v>
      </c>
      <c r="C70" s="35" t="n">
        <v>0</v>
      </c>
      <c r="D70" s="35" t="n">
        <v>0</v>
      </c>
      <c r="E70" s="27" t="n">
        <v>0</v>
      </c>
      <c r="F70" s="36" t="n">
        <v>0</v>
      </c>
      <c r="G70" s="27" t="n">
        <v>0</v>
      </c>
      <c r="H70" s="36" t="n">
        <v>0</v>
      </c>
      <c r="I70" s="27" t="n">
        <v>0</v>
      </c>
      <c r="J70" s="36" t="n">
        <v>0</v>
      </c>
      <c r="K70" s="83" t="n">
        <v>0</v>
      </c>
      <c r="L70" s="39"/>
    </row>
    <row r="71" customFormat="false" ht="18" hidden="false" customHeight="true" outlineLevel="0" collapsed="false">
      <c r="A71" s="2" t="s">
        <v>45</v>
      </c>
      <c r="B71" s="29" t="s">
        <v>66</v>
      </c>
      <c r="C71" s="35" t="n">
        <v>0</v>
      </c>
      <c r="D71" s="35" t="n">
        <v>0</v>
      </c>
      <c r="E71" s="27" t="n">
        <v>0</v>
      </c>
      <c r="F71" s="36" t="n">
        <v>0</v>
      </c>
      <c r="G71" s="27" t="n">
        <v>0</v>
      </c>
      <c r="H71" s="36" t="n">
        <v>0</v>
      </c>
      <c r="I71" s="27" t="n">
        <v>0</v>
      </c>
      <c r="J71" s="36" t="n">
        <v>0</v>
      </c>
      <c r="K71" s="83" t="n">
        <v>0</v>
      </c>
      <c r="L71" s="39"/>
    </row>
    <row r="72" customFormat="false" ht="46.5" hidden="false" customHeight="true" outlineLevel="0" collapsed="false">
      <c r="A72" s="2" t="s">
        <v>30</v>
      </c>
      <c r="B72" s="29" t="s">
        <v>66</v>
      </c>
      <c r="C72" s="35" t="n">
        <v>318529.5</v>
      </c>
      <c r="D72" s="35" t="n">
        <v>346241.5</v>
      </c>
      <c r="E72" s="27" t="n">
        <v>377057</v>
      </c>
      <c r="F72" s="36" t="n">
        <v>407598.6</v>
      </c>
      <c r="G72" s="27" t="n">
        <v>412877.5</v>
      </c>
      <c r="H72" s="36" t="n">
        <v>442652.1</v>
      </c>
      <c r="I72" s="27" t="n">
        <v>450339.5</v>
      </c>
      <c r="J72" s="36" t="n">
        <v>482490.8</v>
      </c>
      <c r="K72" s="83" t="n">
        <v>506980.1</v>
      </c>
      <c r="L72" s="39"/>
    </row>
    <row r="73" customFormat="false" ht="23.25" hidden="false" customHeight="true" outlineLevel="0" collapsed="false">
      <c r="A73" s="2" t="s">
        <v>31</v>
      </c>
      <c r="B73" s="29" t="s">
        <v>66</v>
      </c>
      <c r="C73" s="35" t="n">
        <v>0</v>
      </c>
      <c r="D73" s="35" t="n">
        <v>0</v>
      </c>
      <c r="E73" s="27" t="n">
        <v>0</v>
      </c>
      <c r="F73" s="36" t="n">
        <v>0</v>
      </c>
      <c r="G73" s="27" t="n">
        <v>0</v>
      </c>
      <c r="H73" s="36" t="n">
        <v>0</v>
      </c>
      <c r="I73" s="27" t="n">
        <v>0</v>
      </c>
      <c r="J73" s="36" t="n">
        <v>0</v>
      </c>
      <c r="K73" s="83" t="n">
        <v>0</v>
      </c>
      <c r="L73" s="39"/>
    </row>
    <row r="74" customFormat="false" ht="20.25" hidden="false" customHeight="true" outlineLevel="0" collapsed="false">
      <c r="A74" s="2" t="s">
        <v>32</v>
      </c>
      <c r="B74" s="29" t="s">
        <v>66</v>
      </c>
      <c r="C74" s="35" t="n">
        <v>0</v>
      </c>
      <c r="D74" s="35" t="n">
        <v>0</v>
      </c>
      <c r="E74" s="27" t="n">
        <v>0</v>
      </c>
      <c r="F74" s="36" t="n">
        <v>0</v>
      </c>
      <c r="G74" s="27" t="n">
        <v>0</v>
      </c>
      <c r="H74" s="36" t="n">
        <v>0</v>
      </c>
      <c r="I74" s="27" t="n">
        <v>0</v>
      </c>
      <c r="J74" s="36" t="n">
        <v>0</v>
      </c>
      <c r="K74" s="83" t="n">
        <v>0</v>
      </c>
      <c r="L74" s="39"/>
    </row>
    <row r="75" customFormat="false" ht="18" hidden="false" customHeight="true" outlineLevel="0" collapsed="false">
      <c r="A75" s="28" t="s">
        <v>33</v>
      </c>
      <c r="B75" s="29" t="s">
        <v>66</v>
      </c>
      <c r="C75" s="35" t="n">
        <v>1199.1</v>
      </c>
      <c r="D75" s="35" t="n">
        <v>1241.1</v>
      </c>
      <c r="E75" s="27" t="n">
        <v>1285.7</v>
      </c>
      <c r="F75" s="36" t="n">
        <v>1324.3</v>
      </c>
      <c r="G75" s="27" t="n">
        <v>1337.1</v>
      </c>
      <c r="H75" s="36" t="n">
        <v>1365.4</v>
      </c>
      <c r="I75" s="27" t="n">
        <v>1394.6</v>
      </c>
      <c r="J75" s="36" t="n">
        <v>1409.1</v>
      </c>
      <c r="K75" s="83" t="n">
        <v>1458.7</v>
      </c>
      <c r="L75" s="39"/>
    </row>
    <row r="76" customFormat="false" ht="21.75" hidden="false" customHeight="true" outlineLevel="0" collapsed="false">
      <c r="A76" s="28" t="s">
        <v>34</v>
      </c>
      <c r="B76" s="29" t="s">
        <v>66</v>
      </c>
      <c r="C76" s="35" t="n">
        <v>684424</v>
      </c>
      <c r="D76" s="35" t="n">
        <v>737124.6</v>
      </c>
      <c r="E76" s="27" t="n">
        <v>792408.9</v>
      </c>
      <c r="F76" s="36" t="n">
        <v>846292.8</v>
      </c>
      <c r="G76" s="27" t="n">
        <v>850254.7</v>
      </c>
      <c r="H76" s="36" t="n">
        <v>905533.3</v>
      </c>
      <c r="I76" s="27" t="n">
        <v>910023.8</v>
      </c>
      <c r="J76" s="36" t="n">
        <v>970731.7</v>
      </c>
      <c r="K76" s="83" t="n">
        <v>990317.7</v>
      </c>
      <c r="L76" s="39"/>
    </row>
    <row r="77" customFormat="false" ht="18" hidden="false" customHeight="true" outlineLevel="0" collapsed="false">
      <c r="A77" s="28" t="s">
        <v>35</v>
      </c>
      <c r="B77" s="29" t="s">
        <v>66</v>
      </c>
      <c r="C77" s="35" t="n">
        <v>5965.6</v>
      </c>
      <c r="D77" s="35" t="n">
        <v>6204.2</v>
      </c>
      <c r="E77" s="27" t="n">
        <v>6458.6</v>
      </c>
      <c r="F77" s="36" t="n">
        <v>6704</v>
      </c>
      <c r="G77" s="27" t="n">
        <v>6755.7</v>
      </c>
      <c r="H77" s="36" t="n">
        <v>6972.1</v>
      </c>
      <c r="I77" s="27" t="n">
        <v>7081.7</v>
      </c>
      <c r="J77" s="36" t="n">
        <v>7271.9</v>
      </c>
      <c r="K77" s="83" t="n">
        <v>7493.9</v>
      </c>
      <c r="L77" s="39"/>
    </row>
    <row r="78" customFormat="false" ht="20.25" hidden="false" customHeight="true" outlineLevel="0" collapsed="false">
      <c r="A78" s="2" t="s">
        <v>36</v>
      </c>
      <c r="B78" s="29" t="s">
        <v>66</v>
      </c>
      <c r="C78" s="35" t="n">
        <v>0</v>
      </c>
      <c r="D78" s="35" t="n">
        <v>0</v>
      </c>
      <c r="E78" s="27" t="n">
        <v>0</v>
      </c>
      <c r="F78" s="36" t="n">
        <v>0</v>
      </c>
      <c r="G78" s="27" t="n">
        <v>0</v>
      </c>
      <c r="H78" s="36" t="n">
        <v>0</v>
      </c>
      <c r="I78" s="27" t="n">
        <v>0</v>
      </c>
      <c r="J78" s="36" t="n">
        <v>0</v>
      </c>
      <c r="K78" s="83" t="n">
        <v>0</v>
      </c>
      <c r="L78" s="39"/>
    </row>
    <row r="79" customFormat="false" ht="21" hidden="false" customHeight="true" outlineLevel="0" collapsed="false">
      <c r="A79" s="2" t="s">
        <v>46</v>
      </c>
      <c r="B79" s="29" t="s">
        <v>66</v>
      </c>
      <c r="C79" s="35" t="n">
        <v>0</v>
      </c>
      <c r="D79" s="35" t="n">
        <v>0</v>
      </c>
      <c r="E79" s="27" t="n">
        <v>0</v>
      </c>
      <c r="F79" s="36" t="n">
        <v>0</v>
      </c>
      <c r="G79" s="27" t="n">
        <v>0</v>
      </c>
      <c r="H79" s="36" t="n">
        <v>0</v>
      </c>
      <c r="I79" s="27" t="n">
        <v>0</v>
      </c>
      <c r="J79" s="36" t="n">
        <v>0</v>
      </c>
      <c r="K79" s="83" t="n">
        <v>0</v>
      </c>
      <c r="L79" s="39"/>
    </row>
    <row r="80" customFormat="false" ht="21" hidden="false" customHeight="true" outlineLevel="0" collapsed="false">
      <c r="A80" s="2" t="s">
        <v>38</v>
      </c>
      <c r="B80" s="29" t="s">
        <v>66</v>
      </c>
      <c r="C80" s="35" t="n">
        <v>0</v>
      </c>
      <c r="D80" s="35" t="n">
        <v>0</v>
      </c>
      <c r="E80" s="27" t="n">
        <v>0</v>
      </c>
      <c r="F80" s="36" t="n">
        <v>0</v>
      </c>
      <c r="G80" s="27" t="n">
        <v>0</v>
      </c>
      <c r="H80" s="36" t="n">
        <v>0</v>
      </c>
      <c r="I80" s="27" t="n">
        <v>0</v>
      </c>
      <c r="J80" s="36" t="n">
        <v>0</v>
      </c>
      <c r="K80" s="83" t="n">
        <v>0</v>
      </c>
      <c r="L80" s="39"/>
    </row>
    <row r="81" customFormat="false" ht="18" hidden="false" customHeight="true" outlineLevel="0" collapsed="false">
      <c r="A81" s="2" t="s">
        <v>39</v>
      </c>
      <c r="B81" s="29" t="s">
        <v>66</v>
      </c>
      <c r="C81" s="35" t="n">
        <v>63803.39</v>
      </c>
      <c r="D81" s="35" t="n">
        <v>67312.2</v>
      </c>
      <c r="E81" s="27" t="n">
        <v>70408.5</v>
      </c>
      <c r="F81" s="36" t="n">
        <v>73154.5</v>
      </c>
      <c r="G81" s="27" t="n">
        <v>73928.9</v>
      </c>
      <c r="H81" s="36" t="n">
        <v>76080.1</v>
      </c>
      <c r="I81" s="27" t="n">
        <v>77121.1</v>
      </c>
      <c r="J81" s="36" t="n">
        <v>79199.9</v>
      </c>
      <c r="K81" s="83" t="n">
        <v>82518.4</v>
      </c>
      <c r="L81" s="39"/>
    </row>
    <row r="82" s="21" customFormat="true" ht="22.5" hidden="false" customHeight="true" outlineLevel="0" collapsed="false">
      <c r="A82" s="21" t="s">
        <v>67</v>
      </c>
      <c r="B82" s="29" t="s">
        <v>66</v>
      </c>
      <c r="C82" s="76" t="n">
        <f aca="false">SUM(C86:C101)</f>
        <v>482885.1</v>
      </c>
      <c r="D82" s="76" t="n">
        <f aca="false">SUM(D86:D101)</f>
        <v>527032.9</v>
      </c>
      <c r="E82" s="77" t="n">
        <f aca="false">SUM(E86:E101)</f>
        <v>574428.07</v>
      </c>
      <c r="F82" s="78" t="n">
        <f aca="false">SUM(F86:F101)</f>
        <v>609874.1</v>
      </c>
      <c r="G82" s="77" t="n">
        <f aca="false">SUM(G86:G101)</f>
        <v>619259.44</v>
      </c>
      <c r="H82" s="78" t="n">
        <f aca="false">SUM(H86:H101)</f>
        <v>649578.2</v>
      </c>
      <c r="I82" s="77" t="n">
        <f aca="false">SUM(I86:I101)</f>
        <v>667763.7</v>
      </c>
      <c r="J82" s="78" t="n">
        <f aca="false">SUM(J86:J101)</f>
        <v>691604.1</v>
      </c>
      <c r="K82" s="77" t="n">
        <f aca="false">SUM(K86:K101)</f>
        <v>722574.5</v>
      </c>
      <c r="L82" s="39"/>
    </row>
    <row r="83" s="21" customFormat="true" ht="16.5" hidden="false" customHeight="true" outlineLevel="0" collapsed="false">
      <c r="A83" s="21" t="s">
        <v>41</v>
      </c>
      <c r="B83" s="29"/>
      <c r="C83" s="85"/>
      <c r="D83" s="85"/>
      <c r="E83" s="40"/>
      <c r="F83" s="50"/>
      <c r="G83" s="40"/>
      <c r="H83" s="50"/>
      <c r="I83" s="40"/>
      <c r="J83" s="50"/>
      <c r="K83" s="86"/>
      <c r="L83" s="39"/>
    </row>
    <row r="84" s="21" customFormat="true" ht="29.25" hidden="false" customHeight="true" outlineLevel="0" collapsed="false">
      <c r="A84" s="87" t="s">
        <v>68</v>
      </c>
      <c r="B84" s="29" t="s">
        <v>66</v>
      </c>
      <c r="C84" s="35" t="n">
        <v>1140</v>
      </c>
      <c r="D84" s="35" t="n">
        <v>1358</v>
      </c>
      <c r="E84" s="27" t="n">
        <v>1423</v>
      </c>
      <c r="F84" s="36" t="n">
        <v>1570</v>
      </c>
      <c r="G84" s="27" t="n">
        <v>1590</v>
      </c>
      <c r="H84" s="36" t="n">
        <v>1610</v>
      </c>
      <c r="I84" s="27" t="n">
        <v>1680</v>
      </c>
      <c r="J84" s="36" t="n">
        <v>1730</v>
      </c>
      <c r="K84" s="83" t="n">
        <v>1820</v>
      </c>
      <c r="L84" s="39"/>
    </row>
    <row r="85" customFormat="false" ht="24.75" hidden="false" customHeight="true" outlineLevel="0" collapsed="false">
      <c r="A85" s="88" t="s">
        <v>69</v>
      </c>
      <c r="B85" s="29"/>
      <c r="C85" s="85"/>
      <c r="D85" s="85"/>
      <c r="E85" s="40"/>
      <c r="F85" s="50"/>
      <c r="G85" s="40"/>
      <c r="H85" s="50"/>
      <c r="I85" s="40"/>
      <c r="J85" s="50"/>
      <c r="K85" s="86"/>
      <c r="L85" s="39"/>
    </row>
    <row r="86" customFormat="false" ht="23.25" hidden="false" customHeight="true" outlineLevel="0" collapsed="false">
      <c r="A86" s="2" t="s">
        <v>24</v>
      </c>
      <c r="B86" s="29" t="s">
        <v>66</v>
      </c>
      <c r="C86" s="35" t="n">
        <v>34421.6</v>
      </c>
      <c r="D86" s="35" t="n">
        <v>37140.9</v>
      </c>
      <c r="E86" s="27" t="n">
        <v>39740.7</v>
      </c>
      <c r="F86" s="36" t="n">
        <v>41926.4</v>
      </c>
      <c r="G86" s="27" t="n">
        <v>42284.1</v>
      </c>
      <c r="H86" s="36" t="n">
        <v>44358.1</v>
      </c>
      <c r="I86" s="27" t="n">
        <v>45201.7</v>
      </c>
      <c r="J86" s="36" t="n">
        <v>47064</v>
      </c>
      <c r="K86" s="83" t="n">
        <v>48501.4</v>
      </c>
      <c r="L86" s="39"/>
    </row>
    <row r="87" customFormat="false" ht="19.5" hidden="false" customHeight="true" outlineLevel="0" collapsed="false">
      <c r="A87" s="2" t="s">
        <v>25</v>
      </c>
      <c r="B87" s="29" t="s">
        <v>66</v>
      </c>
      <c r="C87" s="30"/>
      <c r="D87" s="30"/>
      <c r="E87" s="31"/>
      <c r="F87" s="32"/>
      <c r="G87" s="31"/>
      <c r="H87" s="32"/>
      <c r="I87" s="31"/>
      <c r="J87" s="32"/>
      <c r="K87" s="84"/>
      <c r="L87" s="33"/>
    </row>
    <row r="88" customFormat="false" ht="20.25" hidden="false" customHeight="true" outlineLevel="0" collapsed="false">
      <c r="A88" s="53" t="s">
        <v>26</v>
      </c>
      <c r="B88" s="29" t="s">
        <v>66</v>
      </c>
      <c r="C88" s="35" t="n">
        <v>3798.6</v>
      </c>
      <c r="D88" s="35" t="n">
        <v>15140</v>
      </c>
      <c r="E88" s="27" t="n">
        <v>26351.2</v>
      </c>
      <c r="F88" s="36" t="n">
        <v>28642</v>
      </c>
      <c r="G88" s="27" t="n">
        <v>30420</v>
      </c>
      <c r="H88" s="36" t="n">
        <v>31550</v>
      </c>
      <c r="I88" s="27" t="n">
        <v>33780</v>
      </c>
      <c r="J88" s="36" t="n">
        <v>33430</v>
      </c>
      <c r="K88" s="83" t="n">
        <v>36980</v>
      </c>
      <c r="L88" s="39"/>
    </row>
    <row r="89" customFormat="false" ht="17.25" hidden="false" customHeight="true" outlineLevel="0" collapsed="false">
      <c r="A89" s="53" t="s">
        <v>27</v>
      </c>
      <c r="B89" s="29" t="s">
        <v>66</v>
      </c>
      <c r="C89" s="35" t="n">
        <v>1975.1</v>
      </c>
      <c r="D89" s="35" t="n">
        <v>2064</v>
      </c>
      <c r="E89" s="27" t="n">
        <v>1761</v>
      </c>
      <c r="F89" s="36" t="n">
        <v>1638</v>
      </c>
      <c r="G89" s="27" t="n">
        <v>1849</v>
      </c>
      <c r="H89" s="36" t="n">
        <v>1703.5</v>
      </c>
      <c r="I89" s="27" t="n">
        <v>1939.6</v>
      </c>
      <c r="J89" s="36" t="n">
        <v>1778.5</v>
      </c>
      <c r="K89" s="83" t="n">
        <v>2038.5</v>
      </c>
      <c r="L89" s="39"/>
    </row>
    <row r="90" customFormat="false" ht="17.25" hidden="false" customHeight="true" outlineLevel="0" collapsed="false">
      <c r="A90" s="53" t="s">
        <v>28</v>
      </c>
      <c r="B90" s="29" t="s">
        <v>66</v>
      </c>
      <c r="C90" s="35"/>
      <c r="D90" s="35"/>
      <c r="E90" s="27"/>
      <c r="F90" s="36"/>
      <c r="G90" s="27"/>
      <c r="H90" s="36"/>
      <c r="I90" s="27"/>
      <c r="J90" s="36"/>
      <c r="K90" s="83"/>
      <c r="L90" s="39"/>
    </row>
    <row r="91" customFormat="false" ht="17.25" hidden="false" customHeight="true" outlineLevel="0" collapsed="false">
      <c r="A91" s="53" t="s">
        <v>29</v>
      </c>
      <c r="B91" s="29" t="s">
        <v>66</v>
      </c>
      <c r="C91" s="35"/>
      <c r="D91" s="35"/>
      <c r="E91" s="27"/>
      <c r="F91" s="36"/>
      <c r="G91" s="27"/>
      <c r="H91" s="36"/>
      <c r="I91" s="27"/>
      <c r="J91" s="36"/>
      <c r="K91" s="83"/>
      <c r="L91" s="39"/>
    </row>
    <row r="92" customFormat="false" ht="44.25" hidden="false" customHeight="true" outlineLevel="0" collapsed="false">
      <c r="A92" s="53" t="s">
        <v>30</v>
      </c>
      <c r="B92" s="29" t="s">
        <v>66</v>
      </c>
      <c r="C92" s="35" t="n">
        <v>43072.8</v>
      </c>
      <c r="D92" s="35" t="n">
        <v>46130.9</v>
      </c>
      <c r="E92" s="27" t="n">
        <v>49590.7</v>
      </c>
      <c r="F92" s="36" t="n">
        <v>53012</v>
      </c>
      <c r="G92" s="27" t="n">
        <v>53458.7</v>
      </c>
      <c r="H92" s="36" t="n">
        <v>56723.4</v>
      </c>
      <c r="I92" s="27" t="n">
        <v>57788.9</v>
      </c>
      <c r="J92" s="36" t="n">
        <v>60807.5</v>
      </c>
      <c r="K92" s="83" t="n">
        <v>62758.7</v>
      </c>
      <c r="L92" s="39"/>
    </row>
    <row r="93" customFormat="false" ht="26.25" hidden="false" customHeight="true" outlineLevel="0" collapsed="false">
      <c r="A93" s="2" t="s">
        <v>31</v>
      </c>
      <c r="B93" s="29" t="s">
        <v>66</v>
      </c>
      <c r="C93" s="35"/>
      <c r="D93" s="35"/>
      <c r="E93" s="27"/>
      <c r="F93" s="36"/>
      <c r="G93" s="27"/>
      <c r="H93" s="36"/>
      <c r="I93" s="27"/>
      <c r="J93" s="36"/>
      <c r="K93" s="83"/>
      <c r="L93" s="39"/>
    </row>
    <row r="94" customFormat="false" ht="24" hidden="false" customHeight="true" outlineLevel="0" collapsed="false">
      <c r="A94" s="2" t="s">
        <v>32</v>
      </c>
      <c r="B94" s="29" t="s">
        <v>66</v>
      </c>
      <c r="C94" s="35"/>
      <c r="D94" s="35"/>
      <c r="E94" s="27"/>
      <c r="F94" s="36"/>
      <c r="G94" s="27"/>
      <c r="H94" s="36"/>
      <c r="I94" s="27"/>
      <c r="J94" s="36"/>
      <c r="K94" s="83"/>
      <c r="L94" s="39"/>
    </row>
    <row r="95" customFormat="false" ht="17.25" hidden="false" customHeight="true" outlineLevel="0" collapsed="false">
      <c r="A95" s="2" t="s">
        <v>33</v>
      </c>
      <c r="B95" s="29" t="s">
        <v>66</v>
      </c>
      <c r="C95" s="35" t="n">
        <v>3108.2</v>
      </c>
      <c r="D95" s="35" t="n">
        <v>3323</v>
      </c>
      <c r="E95" s="27" t="n">
        <v>3582.3</v>
      </c>
      <c r="F95" s="36" t="n">
        <v>3811.5</v>
      </c>
      <c r="G95" s="27" t="n">
        <v>3875.24</v>
      </c>
      <c r="H95" s="36" t="n">
        <v>4070.7</v>
      </c>
      <c r="I95" s="27" t="n">
        <v>4201.6</v>
      </c>
      <c r="J95" s="36" t="n">
        <v>4351.6</v>
      </c>
      <c r="K95" s="83" t="n">
        <v>4567.1</v>
      </c>
      <c r="L95" s="39"/>
    </row>
    <row r="96" customFormat="false" ht="24" hidden="false" customHeight="true" outlineLevel="0" collapsed="false">
      <c r="A96" s="2" t="s">
        <v>34</v>
      </c>
      <c r="B96" s="29" t="s">
        <v>66</v>
      </c>
      <c r="C96" s="35" t="n">
        <v>274259.7</v>
      </c>
      <c r="D96" s="35" t="n">
        <v>294554</v>
      </c>
      <c r="E96" s="27" t="n">
        <v>319592</v>
      </c>
      <c r="F96" s="36" t="n">
        <v>342228.3</v>
      </c>
      <c r="G96" s="27" t="n">
        <v>347716.1</v>
      </c>
      <c r="H96" s="36" t="n">
        <v>367269.6</v>
      </c>
      <c r="I96" s="27" t="n">
        <v>378662.9</v>
      </c>
      <c r="J96" s="36" t="n">
        <v>394447.6</v>
      </c>
      <c r="K96" s="83" t="n">
        <v>414257.2</v>
      </c>
      <c r="L96" s="39"/>
    </row>
    <row r="97" customFormat="false" ht="17.25" hidden="false" customHeight="true" outlineLevel="0" collapsed="false">
      <c r="A97" s="2" t="s">
        <v>35</v>
      </c>
      <c r="B97" s="29" t="s">
        <v>66</v>
      </c>
      <c r="C97" s="35" t="n">
        <v>93215.8</v>
      </c>
      <c r="D97" s="35" t="n">
        <v>96198.7</v>
      </c>
      <c r="E97" s="27" t="n">
        <v>99565.6</v>
      </c>
      <c r="F97" s="36" t="n">
        <v>102453.1</v>
      </c>
      <c r="G97" s="27" t="n">
        <v>103149.9</v>
      </c>
      <c r="H97" s="36" t="n">
        <v>105629.1</v>
      </c>
      <c r="I97" s="27" t="n">
        <v>107172.8</v>
      </c>
      <c r="J97" s="36" t="n">
        <v>109114.9</v>
      </c>
      <c r="K97" s="83" t="n">
        <v>111674</v>
      </c>
      <c r="L97" s="39"/>
    </row>
    <row r="98" customFormat="false" ht="23.25" hidden="false" customHeight="true" outlineLevel="0" collapsed="false">
      <c r="A98" s="2" t="s">
        <v>36</v>
      </c>
      <c r="B98" s="29" t="s">
        <v>66</v>
      </c>
      <c r="C98" s="35" t="n">
        <v>3450</v>
      </c>
      <c r="D98" s="35" t="n">
        <v>5465</v>
      </c>
      <c r="E98" s="27" t="n">
        <v>5891.27</v>
      </c>
      <c r="F98" s="36" t="n">
        <v>6232.9</v>
      </c>
      <c r="G98" s="27" t="n">
        <v>6333.1</v>
      </c>
      <c r="H98" s="36" t="n">
        <v>6606.9</v>
      </c>
      <c r="I98" s="27" t="n">
        <v>6833.5</v>
      </c>
      <c r="J98" s="36" t="n">
        <v>7023.2</v>
      </c>
      <c r="K98" s="83" t="n">
        <v>7407.4</v>
      </c>
      <c r="L98" s="39"/>
    </row>
    <row r="99" customFormat="false" ht="27.75" hidden="false" customHeight="true" outlineLevel="0" collapsed="false">
      <c r="A99" s="2" t="s">
        <v>46</v>
      </c>
      <c r="B99" s="29" t="s">
        <v>66</v>
      </c>
      <c r="C99" s="35" t="n">
        <v>10514.5</v>
      </c>
      <c r="D99" s="35" t="n">
        <v>11134.8</v>
      </c>
      <c r="E99" s="27" t="n">
        <v>11502.9</v>
      </c>
      <c r="F99" s="36" t="n">
        <v>12170</v>
      </c>
      <c r="G99" s="27" t="n">
        <v>12227.6</v>
      </c>
      <c r="H99" s="36" t="n">
        <v>12912.4</v>
      </c>
      <c r="I99" s="27" t="n">
        <v>13034.6</v>
      </c>
      <c r="J99" s="36" t="n">
        <v>13725.9</v>
      </c>
      <c r="K99" s="83" t="n">
        <v>13920.9</v>
      </c>
      <c r="L99" s="39"/>
    </row>
    <row r="100" customFormat="false" ht="24" hidden="false" customHeight="true" outlineLevel="0" collapsed="false">
      <c r="A100" s="2" t="s">
        <v>38</v>
      </c>
      <c r="B100" s="29" t="s">
        <v>66</v>
      </c>
      <c r="C100" s="35"/>
      <c r="D100" s="35"/>
      <c r="E100" s="27"/>
      <c r="F100" s="36"/>
      <c r="G100" s="27"/>
      <c r="H100" s="36"/>
      <c r="I100" s="27"/>
      <c r="J100" s="36"/>
      <c r="K100" s="83"/>
      <c r="L100" s="39"/>
    </row>
    <row r="101" customFormat="false" ht="17.25" hidden="false" customHeight="true" outlineLevel="0" collapsed="false">
      <c r="A101" s="28" t="s">
        <v>39</v>
      </c>
      <c r="B101" s="29" t="s">
        <v>66</v>
      </c>
      <c r="C101" s="35" t="n">
        <v>15068.8</v>
      </c>
      <c r="D101" s="35" t="n">
        <v>15881.6</v>
      </c>
      <c r="E101" s="27" t="n">
        <v>16850.4</v>
      </c>
      <c r="F101" s="36" t="n">
        <v>17759.9</v>
      </c>
      <c r="G101" s="27" t="n">
        <v>17945.7</v>
      </c>
      <c r="H101" s="36" t="n">
        <v>18754.5</v>
      </c>
      <c r="I101" s="27" t="n">
        <v>19148.1</v>
      </c>
      <c r="J101" s="36" t="n">
        <v>19860.9</v>
      </c>
      <c r="K101" s="83" t="n">
        <v>20469.3</v>
      </c>
      <c r="L101" s="39"/>
    </row>
    <row r="102" s="21" customFormat="true" ht="22.5" hidden="false" customHeight="true" outlineLevel="0" collapsed="false">
      <c r="A102" s="54" t="s">
        <v>70</v>
      </c>
      <c r="B102" s="29" t="s">
        <v>66</v>
      </c>
      <c r="C102" s="35" t="n">
        <v>270</v>
      </c>
      <c r="D102" s="35" t="n">
        <v>0</v>
      </c>
      <c r="E102" s="27" t="n">
        <v>0</v>
      </c>
      <c r="F102" s="36" t="n">
        <v>0</v>
      </c>
      <c r="G102" s="27" t="n">
        <v>0</v>
      </c>
      <c r="H102" s="36" t="n">
        <v>0</v>
      </c>
      <c r="I102" s="27" t="n">
        <v>0</v>
      </c>
      <c r="J102" s="36" t="n">
        <v>0</v>
      </c>
      <c r="K102" s="83" t="n">
        <v>0</v>
      </c>
      <c r="L102" s="39"/>
    </row>
    <row r="103" s="21" customFormat="true" ht="22.5" hidden="false" customHeight="true" outlineLevel="0" collapsed="false">
      <c r="A103" s="54" t="s">
        <v>71</v>
      </c>
      <c r="B103" s="29" t="s">
        <v>66</v>
      </c>
      <c r="C103" s="35" t="n">
        <v>19660.8</v>
      </c>
      <c r="D103" s="35" t="n">
        <v>10204</v>
      </c>
      <c r="E103" s="27" t="n">
        <v>12600</v>
      </c>
      <c r="F103" s="36" t="n">
        <v>15400</v>
      </c>
      <c r="G103" s="27" t="n">
        <v>16700</v>
      </c>
      <c r="H103" s="36" t="n">
        <v>16400</v>
      </c>
      <c r="I103" s="27" t="n">
        <v>17800</v>
      </c>
      <c r="J103" s="36" t="n">
        <v>17800</v>
      </c>
      <c r="K103" s="83" t="n">
        <v>18500</v>
      </c>
      <c r="L103" s="39"/>
    </row>
    <row r="104" s="21" customFormat="true" ht="19.5" hidden="false" customHeight="true" outlineLevel="0" collapsed="false">
      <c r="A104" s="89" t="s">
        <v>72</v>
      </c>
      <c r="B104" s="37" t="s">
        <v>66</v>
      </c>
      <c r="C104" s="38"/>
      <c r="D104" s="38"/>
      <c r="E104" s="39"/>
      <c r="F104" s="40"/>
      <c r="G104" s="39"/>
      <c r="H104" s="40"/>
      <c r="I104" s="39"/>
      <c r="J104" s="40"/>
      <c r="K104" s="90"/>
      <c r="L104" s="59"/>
    </row>
    <row r="105" customFormat="false" ht="42" hidden="false" customHeight="true" outlineLevel="0" collapsed="false">
      <c r="A105" s="41" t="s">
        <v>73</v>
      </c>
      <c r="B105" s="42" t="s">
        <v>64</v>
      </c>
      <c r="C105" s="72" t="n">
        <f aca="false">C106+C107+C110+C111</f>
        <v>790982.7</v>
      </c>
      <c r="D105" s="72" t="n">
        <f aca="false">D106+D107+D110+D111</f>
        <v>866682.6</v>
      </c>
      <c r="E105" s="73" t="n">
        <f aca="false">E106+E107+E110+E111</f>
        <v>973617.6</v>
      </c>
      <c r="F105" s="74" t="n">
        <f aca="false">F106+F107+F110+F111</f>
        <v>1079634</v>
      </c>
      <c r="G105" s="73" t="n">
        <f aca="false">G106+G107+G110+G111</f>
        <v>1085842</v>
      </c>
      <c r="H105" s="74" t="n">
        <f aca="false">H106+H107+H110+H111</f>
        <v>1198161.7</v>
      </c>
      <c r="I105" s="73" t="n">
        <f aca="false">I106+I107+I110+I111</f>
        <v>1213268.6</v>
      </c>
      <c r="J105" s="74" t="n">
        <f aca="false">J106+J107+J110+J111</f>
        <v>1331169.5</v>
      </c>
      <c r="K105" s="73" t="n">
        <f aca="false">K106+K107+K110+K111</f>
        <v>1365637.4</v>
      </c>
      <c r="L105" s="51"/>
    </row>
    <row r="106" customFormat="false" ht="42.75" hidden="false" customHeight="true" outlineLevel="0" collapsed="false">
      <c r="A106" s="91" t="s">
        <v>74</v>
      </c>
      <c r="B106" s="29" t="s">
        <v>66</v>
      </c>
      <c r="C106" s="35" t="n">
        <v>607639.6</v>
      </c>
      <c r="D106" s="35" t="n">
        <v>674479.3</v>
      </c>
      <c r="E106" s="27" t="n">
        <v>757440.2</v>
      </c>
      <c r="F106" s="36" t="n">
        <v>840001.2</v>
      </c>
      <c r="G106" s="27" t="n">
        <v>843788.4</v>
      </c>
      <c r="H106" s="36" t="n">
        <v>932401.3</v>
      </c>
      <c r="I106" s="27" t="n">
        <v>943355.4</v>
      </c>
      <c r="J106" s="36" t="n">
        <v>1036830.3</v>
      </c>
      <c r="K106" s="27" t="n">
        <v>1064274.8</v>
      </c>
      <c r="L106" s="39"/>
    </row>
    <row r="107" customFormat="false" ht="24" hidden="false" customHeight="true" outlineLevel="0" collapsed="false">
      <c r="A107" s="54" t="s">
        <v>75</v>
      </c>
      <c r="B107" s="29" t="s">
        <v>66</v>
      </c>
      <c r="C107" s="35" t="n">
        <v>164087.6</v>
      </c>
      <c r="D107" s="35" t="n">
        <v>182301.3</v>
      </c>
      <c r="E107" s="27" t="n">
        <v>204177.4</v>
      </c>
      <c r="F107" s="36" t="n">
        <v>226432.8</v>
      </c>
      <c r="G107" s="27" t="n">
        <v>227453.6</v>
      </c>
      <c r="H107" s="36" t="n">
        <v>251340.4</v>
      </c>
      <c r="I107" s="27" t="n">
        <v>254293.2</v>
      </c>
      <c r="J107" s="36" t="n">
        <v>279239.2</v>
      </c>
      <c r="K107" s="27" t="n">
        <v>285062.6</v>
      </c>
      <c r="L107" s="39"/>
    </row>
    <row r="108" customFormat="false" ht="11.25" hidden="false" customHeight="true" outlineLevel="0" collapsed="false">
      <c r="A108" s="53" t="s">
        <v>41</v>
      </c>
      <c r="B108" s="29"/>
      <c r="C108" s="92"/>
      <c r="D108" s="92"/>
      <c r="E108" s="93"/>
      <c r="F108" s="94"/>
      <c r="G108" s="93"/>
      <c r="H108" s="94"/>
      <c r="I108" s="93"/>
      <c r="J108" s="94"/>
      <c r="K108" s="93"/>
      <c r="L108" s="39"/>
    </row>
    <row r="109" customFormat="false" ht="29.25" hidden="false" customHeight="true" outlineLevel="0" collapsed="false">
      <c r="A109" s="55" t="s">
        <v>76</v>
      </c>
      <c r="B109" s="29" t="s">
        <v>66</v>
      </c>
      <c r="C109" s="35" t="n">
        <v>478.95</v>
      </c>
      <c r="D109" s="35" t="n">
        <v>301</v>
      </c>
      <c r="E109" s="27" t="n">
        <v>274</v>
      </c>
      <c r="F109" s="36" t="n">
        <v>280</v>
      </c>
      <c r="G109" s="27" t="n">
        <v>310</v>
      </c>
      <c r="H109" s="36" t="n">
        <v>320</v>
      </c>
      <c r="I109" s="27" t="n">
        <v>380</v>
      </c>
      <c r="J109" s="36" t="n">
        <v>390</v>
      </c>
      <c r="K109" s="27" t="n">
        <v>470</v>
      </c>
      <c r="L109" s="39"/>
    </row>
    <row r="110" customFormat="false" ht="22.5" hidden="false" customHeight="true" outlineLevel="0" collapsed="false">
      <c r="A110" s="55" t="s">
        <v>77</v>
      </c>
      <c r="B110" s="29" t="s">
        <v>66</v>
      </c>
      <c r="C110" s="35" t="n">
        <v>234</v>
      </c>
      <c r="D110" s="35" t="n">
        <v>0</v>
      </c>
      <c r="E110" s="27" t="n">
        <v>0</v>
      </c>
      <c r="F110" s="36" t="n">
        <v>0</v>
      </c>
      <c r="G110" s="27" t="n">
        <v>0</v>
      </c>
      <c r="H110" s="36" t="n">
        <v>0</v>
      </c>
      <c r="I110" s="27" t="n">
        <v>0</v>
      </c>
      <c r="J110" s="36" t="n">
        <v>0</v>
      </c>
      <c r="K110" s="27" t="n">
        <v>0</v>
      </c>
      <c r="L110" s="39"/>
    </row>
    <row r="111" customFormat="false" ht="22.5" hidden="false" customHeight="true" outlineLevel="0" collapsed="false">
      <c r="A111" s="55" t="s">
        <v>78</v>
      </c>
      <c r="B111" s="29" t="s">
        <v>66</v>
      </c>
      <c r="C111" s="35" t="n">
        <v>19021.5</v>
      </c>
      <c r="D111" s="35" t="n">
        <v>9902</v>
      </c>
      <c r="E111" s="27" t="n">
        <v>12000</v>
      </c>
      <c r="F111" s="36" t="n">
        <v>13200</v>
      </c>
      <c r="G111" s="27" t="n">
        <v>14600</v>
      </c>
      <c r="H111" s="36" t="n">
        <v>14420</v>
      </c>
      <c r="I111" s="27" t="n">
        <v>15620</v>
      </c>
      <c r="J111" s="36" t="n">
        <v>15100</v>
      </c>
      <c r="K111" s="27" t="n">
        <v>16300</v>
      </c>
      <c r="L111" s="39"/>
    </row>
    <row r="112" customFormat="false" ht="30" hidden="false" customHeight="true" outlineLevel="0" collapsed="false">
      <c r="A112" s="89" t="s">
        <v>79</v>
      </c>
      <c r="B112" s="37" t="s">
        <v>66</v>
      </c>
      <c r="C112" s="38" t="n">
        <v>20950.3</v>
      </c>
      <c r="D112" s="38" t="n">
        <v>24302.3</v>
      </c>
      <c r="E112" s="39" t="n">
        <v>28336.5</v>
      </c>
      <c r="F112" s="40" t="n">
        <v>32303.6</v>
      </c>
      <c r="G112" s="39" t="n">
        <v>33153.7</v>
      </c>
      <c r="H112" s="40" t="n">
        <v>37116.8</v>
      </c>
      <c r="I112" s="39" t="n">
        <v>38955.6</v>
      </c>
      <c r="J112" s="40" t="n">
        <v>42721.5</v>
      </c>
      <c r="K112" s="39" t="n">
        <v>44928.6</v>
      </c>
      <c r="L112" s="59"/>
    </row>
    <row r="113" customFormat="false" ht="27" hidden="false" customHeight="true" outlineLevel="0" collapsed="false">
      <c r="A113" s="41" t="s">
        <v>80</v>
      </c>
      <c r="B113" s="42" t="s">
        <v>66</v>
      </c>
      <c r="C113" s="72" t="n">
        <f aca="false">C115+C116+C119+C120</f>
        <v>184035</v>
      </c>
      <c r="D113" s="72" t="n">
        <f aca="false">D106+D107+D110+D111</f>
        <v>866682.6</v>
      </c>
      <c r="E113" s="73" t="n">
        <f aca="false">E106+E107+E110+E111</f>
        <v>973617.6</v>
      </c>
      <c r="F113" s="74" t="n">
        <f aca="false">F106+F107+F110+F111</f>
        <v>1079634</v>
      </c>
      <c r="G113" s="73" t="n">
        <f aca="false">G106+G107+G110+G111</f>
        <v>1085842</v>
      </c>
      <c r="H113" s="74" t="n">
        <f aca="false">H106+H107+H110+H111</f>
        <v>1198161.7</v>
      </c>
      <c r="I113" s="73" t="n">
        <f aca="false">I106+I107+I110+I111</f>
        <v>1213268.6</v>
      </c>
      <c r="J113" s="74" t="n">
        <f aca="false">J106+J107+J110+J111</f>
        <v>1331169.5</v>
      </c>
      <c r="K113" s="73" t="n">
        <f aca="false">K106+K107+K110+K111</f>
        <v>1365637.4</v>
      </c>
      <c r="L113" s="65"/>
    </row>
    <row r="114" customFormat="false" ht="15" hidden="false" customHeight="true" outlineLevel="0" collapsed="false">
      <c r="A114" s="28" t="s">
        <v>81</v>
      </c>
      <c r="B114" s="29"/>
      <c r="C114" s="95"/>
      <c r="D114" s="95"/>
      <c r="E114" s="67"/>
      <c r="F114" s="70"/>
      <c r="G114" s="67"/>
      <c r="H114" s="70"/>
      <c r="I114" s="67"/>
      <c r="J114" s="70"/>
      <c r="K114" s="67"/>
      <c r="L114" s="39"/>
    </row>
    <row r="115" customFormat="false" ht="40.5" hidden="false" customHeight="true" outlineLevel="0" collapsed="false">
      <c r="A115" s="54" t="s">
        <v>82</v>
      </c>
      <c r="B115" s="29" t="s">
        <v>66</v>
      </c>
      <c r="C115" s="35" t="n">
        <v>156233</v>
      </c>
      <c r="D115" s="35" t="n">
        <v>219447</v>
      </c>
      <c r="E115" s="27" t="n">
        <v>310694</v>
      </c>
      <c r="F115" s="36" t="n">
        <v>270458</v>
      </c>
      <c r="G115" s="27" t="n">
        <v>283668</v>
      </c>
      <c r="H115" s="36" t="n">
        <v>80690</v>
      </c>
      <c r="I115" s="27" t="n">
        <v>85600</v>
      </c>
      <c r="J115" s="36" t="n">
        <v>106400</v>
      </c>
      <c r="K115" s="27" t="n">
        <v>116700</v>
      </c>
      <c r="L115" s="39"/>
    </row>
    <row r="116" customFormat="false" ht="19.5" hidden="false" customHeight="true" outlineLevel="0" collapsed="false">
      <c r="A116" s="54" t="s">
        <v>83</v>
      </c>
      <c r="B116" s="29" t="s">
        <v>66</v>
      </c>
      <c r="C116" s="35" t="n">
        <v>25102</v>
      </c>
      <c r="D116" s="35" t="n">
        <v>26382.2</v>
      </c>
      <c r="E116" s="27" t="n">
        <v>27569.4</v>
      </c>
      <c r="F116" s="36" t="n">
        <v>28837.5</v>
      </c>
      <c r="G116" s="27" t="n">
        <v>29003</v>
      </c>
      <c r="H116" s="36" t="n">
        <v>30221.7</v>
      </c>
      <c r="I116" s="27" t="n">
        <v>30598.2</v>
      </c>
      <c r="J116" s="36" t="n">
        <v>31763.1</v>
      </c>
      <c r="K116" s="27" t="n">
        <v>32372.8</v>
      </c>
      <c r="L116" s="39"/>
    </row>
    <row r="117" customFormat="false" ht="14.25" hidden="false" customHeight="true" outlineLevel="0" collapsed="false">
      <c r="A117" s="53" t="s">
        <v>41</v>
      </c>
      <c r="B117" s="29"/>
      <c r="C117" s="96"/>
      <c r="D117" s="97"/>
      <c r="E117" s="35"/>
      <c r="F117" s="94"/>
      <c r="G117" s="35"/>
      <c r="H117" s="94"/>
      <c r="I117" s="35"/>
      <c r="J117" s="94"/>
      <c r="K117" s="35"/>
      <c r="L117" s="39"/>
    </row>
    <row r="118" customFormat="false" ht="29.25" hidden="false" customHeight="true" outlineLevel="0" collapsed="false">
      <c r="A118" s="55" t="s">
        <v>84</v>
      </c>
      <c r="B118" s="29" t="s">
        <v>66</v>
      </c>
      <c r="C118" s="35" t="n">
        <v>3070</v>
      </c>
      <c r="D118" s="35" t="n">
        <v>3090</v>
      </c>
      <c r="E118" s="27" t="n">
        <v>3100</v>
      </c>
      <c r="F118" s="36" t="n">
        <v>3020</v>
      </c>
      <c r="G118" s="27" t="n">
        <v>3090</v>
      </c>
      <c r="H118" s="36" t="n">
        <v>3140</v>
      </c>
      <c r="I118" s="27" t="n">
        <v>3200</v>
      </c>
      <c r="J118" s="36" t="n">
        <v>3200</v>
      </c>
      <c r="K118" s="27" t="n">
        <v>3300</v>
      </c>
      <c r="L118" s="39"/>
    </row>
    <row r="119" customFormat="false" ht="22.5" hidden="false" customHeight="true" outlineLevel="0" collapsed="false">
      <c r="A119" s="55" t="s">
        <v>85</v>
      </c>
      <c r="B119" s="29" t="s">
        <v>66</v>
      </c>
      <c r="C119" s="35" t="n">
        <v>0</v>
      </c>
      <c r="D119" s="35" t="n">
        <v>0</v>
      </c>
      <c r="E119" s="27" t="n">
        <v>0</v>
      </c>
      <c r="F119" s="36" t="n">
        <v>0</v>
      </c>
      <c r="G119" s="27" t="n">
        <v>0</v>
      </c>
      <c r="H119" s="36" t="n">
        <v>0</v>
      </c>
      <c r="I119" s="27" t="n">
        <v>0</v>
      </c>
      <c r="J119" s="36" t="n">
        <v>0</v>
      </c>
      <c r="K119" s="27" t="n">
        <v>0</v>
      </c>
      <c r="L119" s="39"/>
    </row>
    <row r="120" customFormat="false" ht="22.5" hidden="false" customHeight="true" outlineLevel="0" collapsed="false">
      <c r="A120" s="55" t="s">
        <v>86</v>
      </c>
      <c r="B120" s="29" t="s">
        <v>66</v>
      </c>
      <c r="C120" s="35" t="n">
        <v>2700</v>
      </c>
      <c r="D120" s="35" t="n">
        <v>900</v>
      </c>
      <c r="E120" s="27" t="n">
        <v>1200</v>
      </c>
      <c r="F120" s="36" t="n">
        <v>1100</v>
      </c>
      <c r="G120" s="27" t="n">
        <v>1300</v>
      </c>
      <c r="H120" s="36" t="n">
        <v>1400</v>
      </c>
      <c r="I120" s="27" t="n">
        <v>1600</v>
      </c>
      <c r="J120" s="36" t="n">
        <v>1600</v>
      </c>
      <c r="K120" s="27" t="n">
        <v>1900</v>
      </c>
      <c r="L120" s="39"/>
    </row>
    <row r="121" customFormat="false" ht="19.5" hidden="false" customHeight="true" outlineLevel="0" collapsed="false">
      <c r="A121" s="89" t="s">
        <v>87</v>
      </c>
      <c r="B121" s="37" t="s">
        <v>66</v>
      </c>
      <c r="C121" s="38"/>
      <c r="D121" s="38"/>
      <c r="E121" s="39"/>
      <c r="F121" s="40"/>
      <c r="G121" s="39"/>
      <c r="H121" s="40"/>
      <c r="I121" s="39"/>
      <c r="J121" s="40"/>
      <c r="K121" s="39"/>
      <c r="L121" s="98"/>
    </row>
    <row r="122" customFormat="false" ht="28.5" hidden="false" customHeight="true" outlineLevel="0" collapsed="false">
      <c r="A122" s="41" t="s">
        <v>88</v>
      </c>
      <c r="B122" s="42" t="s">
        <v>66</v>
      </c>
      <c r="C122" s="72" t="n">
        <f aca="false">SUM(C124,C125,C126,C127)</f>
        <v>296360.5</v>
      </c>
      <c r="D122" s="72" t="n">
        <f aca="false">SUM(D124,D125,D126,D127)</f>
        <v>344366.8</v>
      </c>
      <c r="E122" s="73" t="n">
        <f aca="false">SUM(E124,E125,E126,E127)</f>
        <v>356390.5</v>
      </c>
      <c r="F122" s="74" t="n">
        <f aca="false">SUM(F124,F125,F126,F127)</f>
        <v>366213.9</v>
      </c>
      <c r="G122" s="73" t="n">
        <f aca="false">SUM(G124,G125,G126,G127)</f>
        <v>372314.5</v>
      </c>
      <c r="H122" s="74" t="n">
        <f aca="false">SUM(H124,H125,H126,H127)</f>
        <v>391232.8</v>
      </c>
      <c r="I122" s="73" t="n">
        <f aca="false">SUM(I124,I125,I126,I127)</f>
        <v>401610.1</v>
      </c>
      <c r="J122" s="74" t="n">
        <f aca="false">SUM(J124,J125,J126,J127)</f>
        <v>418759.7</v>
      </c>
      <c r="K122" s="73" t="n">
        <f aca="false">SUM(K124,K125,K126,K127)</f>
        <v>435232.2</v>
      </c>
      <c r="L122" s="51"/>
    </row>
    <row r="123" customFormat="false" ht="15" hidden="false" customHeight="true" outlineLevel="0" collapsed="false">
      <c r="A123" s="28" t="s">
        <v>81</v>
      </c>
      <c r="B123" s="29"/>
      <c r="C123" s="85"/>
      <c r="D123" s="85"/>
      <c r="E123" s="40"/>
      <c r="F123" s="50"/>
      <c r="G123" s="40"/>
      <c r="H123" s="50"/>
      <c r="I123" s="40"/>
      <c r="J123" s="50"/>
      <c r="K123" s="40"/>
      <c r="L123" s="39"/>
    </row>
    <row r="124" customFormat="false" ht="40.5" hidden="false" customHeight="true" outlineLevel="0" collapsed="false">
      <c r="A124" s="48" t="s">
        <v>89</v>
      </c>
      <c r="B124" s="29" t="s">
        <v>66</v>
      </c>
      <c r="C124" s="35" t="n">
        <v>242560.3</v>
      </c>
      <c r="D124" s="35" t="n">
        <v>283905.6</v>
      </c>
      <c r="E124" s="27" t="n">
        <v>291587.3</v>
      </c>
      <c r="F124" s="36" t="n">
        <v>299608.8</v>
      </c>
      <c r="G124" s="27" t="n">
        <v>302706.3</v>
      </c>
      <c r="H124" s="36" t="n">
        <v>319982.3</v>
      </c>
      <c r="I124" s="27" t="n">
        <v>326620.1</v>
      </c>
      <c r="J124" s="36" t="n">
        <v>342381</v>
      </c>
      <c r="K124" s="27" t="n">
        <v>354056.2</v>
      </c>
      <c r="L124" s="39"/>
    </row>
    <row r="125" customFormat="false" ht="25.5" hidden="false" customHeight="true" outlineLevel="0" collapsed="false">
      <c r="A125" s="48" t="s">
        <v>90</v>
      </c>
      <c r="B125" s="29" t="s">
        <v>66</v>
      </c>
      <c r="C125" s="35" t="n">
        <v>51017.1</v>
      </c>
      <c r="D125" s="35" t="n">
        <v>58129.2</v>
      </c>
      <c r="E125" s="27" t="n">
        <v>62198.2</v>
      </c>
      <c r="F125" s="36" t="n">
        <v>64241.1</v>
      </c>
      <c r="G125" s="27" t="n">
        <v>66614.2</v>
      </c>
      <c r="H125" s="36" t="n">
        <v>68745.5</v>
      </c>
      <c r="I125" s="27" t="n">
        <v>71810</v>
      </c>
      <c r="J125" s="36" t="n">
        <v>73697.7</v>
      </c>
      <c r="K125" s="27" t="n">
        <v>77780</v>
      </c>
      <c r="L125" s="39"/>
    </row>
    <row r="126" customFormat="false" ht="25.5" hidden="false" customHeight="true" outlineLevel="0" collapsed="false">
      <c r="A126" s="48" t="s">
        <v>91</v>
      </c>
      <c r="B126" s="29" t="s">
        <v>66</v>
      </c>
      <c r="C126" s="35" t="n">
        <v>451.3</v>
      </c>
      <c r="D126" s="35" t="n">
        <v>240</v>
      </c>
      <c r="E126" s="27" t="n">
        <v>245</v>
      </c>
      <c r="F126" s="36" t="n">
        <v>250</v>
      </c>
      <c r="G126" s="27" t="n">
        <v>510</v>
      </c>
      <c r="H126" s="36" t="n">
        <v>255</v>
      </c>
      <c r="I126" s="27" t="n">
        <v>540</v>
      </c>
      <c r="J126" s="36" t="n">
        <v>265</v>
      </c>
      <c r="K126" s="27" t="n">
        <v>580</v>
      </c>
      <c r="L126" s="39"/>
    </row>
    <row r="127" customFormat="false" ht="25.5" hidden="false" customHeight="true" outlineLevel="0" collapsed="false">
      <c r="A127" s="48" t="s">
        <v>92</v>
      </c>
      <c r="B127" s="29" t="s">
        <v>66</v>
      </c>
      <c r="C127" s="35" t="n">
        <v>2331.8</v>
      </c>
      <c r="D127" s="35" t="n">
        <v>2092</v>
      </c>
      <c r="E127" s="27" t="n">
        <v>2360</v>
      </c>
      <c r="F127" s="36" t="n">
        <v>2114</v>
      </c>
      <c r="G127" s="27" t="n">
        <v>2484</v>
      </c>
      <c r="H127" s="36" t="n">
        <v>2250</v>
      </c>
      <c r="I127" s="27" t="n">
        <v>2640</v>
      </c>
      <c r="J127" s="36" t="n">
        <v>2416</v>
      </c>
      <c r="K127" s="27" t="n">
        <v>2816</v>
      </c>
      <c r="L127" s="39"/>
    </row>
    <row r="128" customFormat="false" ht="29.25" hidden="false" customHeight="true" outlineLevel="0" collapsed="false">
      <c r="A128" s="48" t="s">
        <v>93</v>
      </c>
      <c r="B128" s="29" t="s">
        <v>94</v>
      </c>
      <c r="C128" s="35" t="n">
        <v>24801.6666666667</v>
      </c>
      <c r="D128" s="64" t="n">
        <f aca="false">IF((ISERROR(D124/D53/12*1000)),0,(D124/D53/12*1000))</f>
        <v>26612.8233970754</v>
      </c>
      <c r="E128" s="65" t="n">
        <f aca="false">IF((ISERROR(E124/E53/12*1000)),0,(E124/E53/12*1000))</f>
        <v>27675.3321943812</v>
      </c>
      <c r="F128" s="66" t="n">
        <f aca="false">IF((ISERROR(F124/F53/12*1000)),0,(F124/F53/12*1000))</f>
        <v>29031.8604651163</v>
      </c>
      <c r="G128" s="65" t="n">
        <f aca="false">IF((ISERROR(G124/G53/12*1000)),0,(G124/G53/12*1000))</f>
        <v>29162.4566473988</v>
      </c>
      <c r="H128" s="66" t="n">
        <f aca="false">IF((ISERROR(H124/H53/12*1000)),0,(H124/H53/12*1000))</f>
        <v>31444.8014937107</v>
      </c>
      <c r="I128" s="65" t="n">
        <f aca="false">IF((ISERROR(I124/I53/12*1000)),0,(I124/I53/12*1000))</f>
        <v>31834.3177387914</v>
      </c>
      <c r="J128" s="66" t="n">
        <f aca="false">IF((ISERROR(J124/J53/12*1000)),0,(J124/J53/12*1000))</f>
        <v>34169.7604790419</v>
      </c>
      <c r="K128" s="65" t="n">
        <f aca="false">IF((ISERROR(K124/K53/12*1000)),0,(K124/K53/12*1000))</f>
        <v>34958.1556082149</v>
      </c>
      <c r="L128" s="39"/>
    </row>
    <row r="129" customFormat="false" ht="29.25" hidden="false" customHeight="true" outlineLevel="0" collapsed="false">
      <c r="A129" s="48" t="s">
        <v>95</v>
      </c>
      <c r="B129" s="29" t="s">
        <v>94</v>
      </c>
      <c r="C129" s="35" t="n">
        <v>23884.4101123595</v>
      </c>
      <c r="D129" s="64" t="n">
        <f aca="false">IF((ISERROR(D125/D54/12*1000)),0,(D125/D54/12*1000))</f>
        <v>24342.2110552764</v>
      </c>
      <c r="E129" s="65" t="n">
        <f aca="false">IF((ISERROR(E125/E54/12*1000)),0,(E125/E54/12*1000))</f>
        <v>26046.1474036851</v>
      </c>
      <c r="F129" s="66" t="n">
        <f aca="false">IF((ISERROR(F125/F54/12*1000)),0,(F125/F54/12*1000))</f>
        <v>27737.9533678756</v>
      </c>
      <c r="G129" s="65" t="n">
        <f aca="false">IF((ISERROR(G125/G54/12*1000)),0,(G125/G54/12*1000))</f>
        <v>27895.3936348409</v>
      </c>
      <c r="H129" s="66" t="n">
        <f aca="false">IF((ISERROR(H125/H54/12*1000)),0,(H125/H54/12*1000))</f>
        <v>29529.85395189</v>
      </c>
      <c r="I129" s="65" t="n">
        <f aca="false">IF((ISERROR(I125/I54/12*1000)),0,(I125/I54/12*1000))</f>
        <v>29920.8333333333</v>
      </c>
      <c r="J129" s="66" t="n">
        <f aca="false">IF((ISERROR(J125/J54/12*1000)),0,(J125/J54/12*1000))</f>
        <v>31657.087628866</v>
      </c>
      <c r="K129" s="65" t="n">
        <f aca="false">IF((ISERROR(K125/K54/12*1000)),0,(K125/K54/12*1000))</f>
        <v>32408.3333333333</v>
      </c>
      <c r="L129" s="39"/>
    </row>
    <row r="130" customFormat="false" ht="29.25" hidden="false" customHeight="true" outlineLevel="0" collapsed="false">
      <c r="A130" s="48" t="s">
        <v>96</v>
      </c>
      <c r="B130" s="29" t="s">
        <v>94</v>
      </c>
      <c r="C130" s="35" t="n">
        <v>18804.1666666667</v>
      </c>
      <c r="D130" s="64" t="n">
        <f aca="false">IF((ISERROR(D126/D56/12*1000)),0,(D126/D56/12*1000))</f>
        <v>20000</v>
      </c>
      <c r="E130" s="65" t="n">
        <f aca="false">IF((ISERROR(E126/E56/12*1000)),0,(E126/E56/12*1000))</f>
        <v>20416.6666666667</v>
      </c>
      <c r="F130" s="66" t="n">
        <f aca="false">IF((ISERROR(F126/F56/12*1000)),0,(F126/F56/12*1000))</f>
        <v>20833.3333333333</v>
      </c>
      <c r="G130" s="65" t="n">
        <f aca="false">IF((ISERROR(G126/G56/12*1000)),0,(G126/G56/12*1000))</f>
        <v>21250</v>
      </c>
      <c r="H130" s="66" t="n">
        <f aca="false">IF((ISERROR(H126/H56/12*1000)),0,(H126/H56/12*1000))</f>
        <v>21250</v>
      </c>
      <c r="I130" s="65" t="n">
        <f aca="false">IF((ISERROR(I126/I56/12*1000)),0,(I126/I56/12*1000))</f>
        <v>22500</v>
      </c>
      <c r="J130" s="66" t="n">
        <f aca="false">IF((ISERROR(J126/J56/12*1000)),0,(J126/J56/12*1000))</f>
        <v>22083.3333333333</v>
      </c>
      <c r="K130" s="65" t="n">
        <f aca="false">IF((ISERROR(K126/K56/12*1000)),0,(K126/K56/12*1000))</f>
        <v>24166.6666666667</v>
      </c>
      <c r="L130" s="39"/>
    </row>
    <row r="131" customFormat="false" ht="29.25" hidden="false" customHeight="true" outlineLevel="0" collapsed="false">
      <c r="A131" s="63" t="s">
        <v>97</v>
      </c>
      <c r="B131" s="37" t="s">
        <v>94</v>
      </c>
      <c r="C131" s="38" t="n">
        <v>21590.7407407407</v>
      </c>
      <c r="D131" s="99" t="n">
        <f aca="false">IF((ISERROR(D127/D57/12*1000)),0,(D127/D57/12*1000))</f>
        <v>21791.6666666667</v>
      </c>
      <c r="E131" s="100" t="n">
        <f aca="false">IF((ISERROR(E127/E57/12*1000)),0,(E127/E57/12*1000))</f>
        <v>21851.8518518519</v>
      </c>
      <c r="F131" s="101" t="n">
        <f aca="false">IF((ISERROR(F127/F57/12*1000)),0,(F127/F57/12*1000))</f>
        <v>22020.8333333333</v>
      </c>
      <c r="G131" s="100" t="n">
        <f aca="false">IF((ISERROR(G127/G57/12*1000)),0,(G127/G57/12*1000))</f>
        <v>23000</v>
      </c>
      <c r="H131" s="101" t="n">
        <f aca="false">IF((ISERROR(H127/H57/12*1000)),0,(H127/H57/12*1000))</f>
        <v>23437.5</v>
      </c>
      <c r="I131" s="100" t="n">
        <f aca="false">IF((ISERROR(I127/I57/12*1000)),0,(I127/I57/12*1000))</f>
        <v>24444.4444444444</v>
      </c>
      <c r="J131" s="101" t="n">
        <f aca="false">IF((ISERROR(J127/J57/12*1000)),0,(J127/J57/12*1000))</f>
        <v>25166.6666666667</v>
      </c>
      <c r="K131" s="100" t="n">
        <f aca="false">IF((ISERROR(K127/K57/12*1000)),0,(K127/K57/12*1000))</f>
        <v>26074.0740740741</v>
      </c>
      <c r="L131" s="59"/>
    </row>
    <row r="132" customFormat="false" ht="45" hidden="false" customHeight="true" outlineLevel="0" collapsed="false">
      <c r="A132" s="102" t="s">
        <v>98</v>
      </c>
      <c r="B132" s="42" t="s">
        <v>66</v>
      </c>
      <c r="C132" s="72" t="n">
        <f aca="false">C134+C135+C136+C137</f>
        <v>48260.1</v>
      </c>
      <c r="D132" s="72" t="n">
        <f aca="false">D134+D135+D136+D137</f>
        <v>38529.5</v>
      </c>
      <c r="E132" s="73" t="n">
        <f aca="false">E134+E135+E136+E137</f>
        <v>36910.4</v>
      </c>
      <c r="F132" s="74" t="n">
        <f aca="false">F134+F135+F136+F137</f>
        <v>37413.1</v>
      </c>
      <c r="G132" s="73" t="n">
        <f aca="false">G134+G135+G136+G137</f>
        <v>37849.6</v>
      </c>
      <c r="H132" s="74" t="n">
        <f aca="false">H134+H135+H136+H137</f>
        <v>38575.7</v>
      </c>
      <c r="I132" s="73" t="n">
        <f aca="false">I134+I135+I136+I137</f>
        <v>39086.9</v>
      </c>
      <c r="J132" s="74" t="n">
        <f aca="false">J134+J135+J136+J137</f>
        <v>39506.5</v>
      </c>
      <c r="K132" s="73" t="n">
        <f aca="false">K134+K135+K136+K137</f>
        <v>40257.8</v>
      </c>
      <c r="L132" s="83"/>
    </row>
    <row r="133" customFormat="false" ht="13.5" hidden="false" customHeight="true" outlineLevel="0" collapsed="false">
      <c r="A133" s="28" t="s">
        <v>81</v>
      </c>
      <c r="B133" s="29"/>
      <c r="C133" s="103"/>
      <c r="D133" s="85"/>
      <c r="E133" s="40"/>
      <c r="F133" s="50"/>
      <c r="G133" s="40"/>
      <c r="H133" s="50"/>
      <c r="I133" s="40"/>
      <c r="J133" s="50"/>
      <c r="K133" s="40"/>
      <c r="L133" s="31"/>
    </row>
    <row r="134" customFormat="false" ht="36" hidden="false" customHeight="true" outlineLevel="0" collapsed="false">
      <c r="A134" s="48" t="s">
        <v>99</v>
      </c>
      <c r="B134" s="29" t="s">
        <v>66</v>
      </c>
      <c r="C134" s="35" t="n">
        <v>46706.4</v>
      </c>
      <c r="D134" s="35" t="n">
        <v>37459.3</v>
      </c>
      <c r="E134" s="27" t="n">
        <v>35700</v>
      </c>
      <c r="F134" s="36" t="n">
        <v>36100</v>
      </c>
      <c r="G134" s="27" t="n">
        <v>36400</v>
      </c>
      <c r="H134" s="36" t="n">
        <v>37200</v>
      </c>
      <c r="I134" s="27" t="n">
        <v>37600</v>
      </c>
      <c r="J134" s="36" t="n">
        <v>38100</v>
      </c>
      <c r="K134" s="27" t="n">
        <v>38700</v>
      </c>
      <c r="L134" s="31"/>
    </row>
    <row r="135" customFormat="false" ht="22.5" hidden="false" customHeight="true" outlineLevel="0" collapsed="false">
      <c r="A135" s="48" t="s">
        <v>100</v>
      </c>
      <c r="B135" s="29" t="s">
        <v>66</v>
      </c>
      <c r="C135" s="35" t="n">
        <v>-192</v>
      </c>
      <c r="D135" s="35" t="n">
        <v>-4</v>
      </c>
      <c r="E135" s="27" t="n">
        <v>0</v>
      </c>
      <c r="F135" s="36" t="n">
        <v>0</v>
      </c>
      <c r="G135" s="27" t="n">
        <v>0</v>
      </c>
      <c r="H135" s="36" t="n">
        <v>0</v>
      </c>
      <c r="I135" s="27" t="n">
        <v>0</v>
      </c>
      <c r="J135" s="36" t="n">
        <v>0</v>
      </c>
      <c r="K135" s="27" t="n">
        <v>0</v>
      </c>
      <c r="L135" s="31"/>
    </row>
    <row r="136" customFormat="false" ht="57.75" hidden="false" customHeight="true" outlineLevel="0" collapsed="false">
      <c r="A136" s="48" t="s">
        <v>101</v>
      </c>
      <c r="B136" s="29" t="s">
        <v>66</v>
      </c>
      <c r="C136" s="35" t="n">
        <v>65.7</v>
      </c>
      <c r="D136" s="35" t="n">
        <v>101.2</v>
      </c>
      <c r="E136" s="27" t="n">
        <v>105.4</v>
      </c>
      <c r="F136" s="36" t="n">
        <v>103.1</v>
      </c>
      <c r="G136" s="27" t="n">
        <v>105.6</v>
      </c>
      <c r="H136" s="36" t="n">
        <v>105.7</v>
      </c>
      <c r="I136" s="27" t="n">
        <v>106.9</v>
      </c>
      <c r="J136" s="36" t="n">
        <v>106.5</v>
      </c>
      <c r="K136" s="27" t="n">
        <v>107.8</v>
      </c>
      <c r="L136" s="31"/>
    </row>
    <row r="137" customFormat="false" ht="39" hidden="false" customHeight="true" outlineLevel="0" collapsed="false">
      <c r="A137" s="48" t="s">
        <v>102</v>
      </c>
      <c r="B137" s="29" t="s">
        <v>66</v>
      </c>
      <c r="C137" s="35" t="n">
        <v>1680</v>
      </c>
      <c r="D137" s="35" t="n">
        <v>973</v>
      </c>
      <c r="E137" s="27" t="n">
        <v>1105</v>
      </c>
      <c r="F137" s="36" t="n">
        <v>1210</v>
      </c>
      <c r="G137" s="27" t="n">
        <v>1344</v>
      </c>
      <c r="H137" s="36" t="n">
        <v>1270</v>
      </c>
      <c r="I137" s="27" t="n">
        <v>1380</v>
      </c>
      <c r="J137" s="36" t="n">
        <v>1300</v>
      </c>
      <c r="K137" s="27" t="n">
        <v>1450</v>
      </c>
      <c r="L137" s="31"/>
    </row>
    <row r="138" customFormat="false" ht="31.5" hidden="false" customHeight="true" outlineLevel="0" collapsed="false">
      <c r="A138" s="104" t="s">
        <v>103</v>
      </c>
      <c r="B138" s="105" t="s">
        <v>66</v>
      </c>
      <c r="C138" s="106" t="n">
        <v>0</v>
      </c>
      <c r="D138" s="106" t="n">
        <v>0</v>
      </c>
      <c r="E138" s="107" t="n">
        <v>0</v>
      </c>
      <c r="F138" s="40" t="n">
        <v>0</v>
      </c>
      <c r="G138" s="39" t="n">
        <v>0</v>
      </c>
      <c r="H138" s="40" t="n">
        <v>0</v>
      </c>
      <c r="I138" s="39" t="n">
        <v>0</v>
      </c>
      <c r="J138" s="40" t="n">
        <v>0</v>
      </c>
      <c r="K138" s="39" t="n">
        <v>0</v>
      </c>
      <c r="L138" s="84"/>
    </row>
    <row r="139" s="110" customFormat="true" ht="11.25" hidden="false" customHeight="true" outlineLevel="0" collapsed="false">
      <c r="A139" s="108" t="s">
        <v>12</v>
      </c>
      <c r="B139" s="74"/>
      <c r="C139" s="75"/>
      <c r="D139" s="75"/>
      <c r="E139" s="75"/>
      <c r="F139" s="75"/>
      <c r="G139" s="75"/>
      <c r="H139" s="75"/>
      <c r="I139" s="75"/>
      <c r="J139" s="75"/>
      <c r="K139" s="75"/>
      <c r="L139" s="109"/>
    </row>
    <row r="140" customFormat="false" ht="11.25" hidden="false" customHeight="true" outlineLevel="0" collapsed="false">
      <c r="A140" s="111" t="s">
        <v>104</v>
      </c>
      <c r="B140" s="38"/>
      <c r="C140" s="38"/>
      <c r="D140" s="38"/>
      <c r="E140" s="112"/>
      <c r="F140" s="111"/>
      <c r="G140" s="112"/>
      <c r="H140" s="111"/>
      <c r="I140" s="112"/>
      <c r="J140" s="111"/>
      <c r="K140" s="112"/>
      <c r="L140" s="51"/>
    </row>
    <row r="141" customFormat="false" ht="54" hidden="false" customHeight="true" outlineLevel="0" collapsed="false">
      <c r="A141" s="113" t="s">
        <v>105</v>
      </c>
      <c r="B141" s="16" t="s">
        <v>18</v>
      </c>
      <c r="C141" s="57" t="n">
        <v>7516</v>
      </c>
      <c r="D141" s="57" t="n">
        <v>7264</v>
      </c>
      <c r="E141" s="58" t="n">
        <v>7017</v>
      </c>
      <c r="F141" s="59" t="n">
        <v>6770</v>
      </c>
      <c r="G141" s="58" t="n">
        <v>6775</v>
      </c>
      <c r="H141" s="59" t="n">
        <v>6526</v>
      </c>
      <c r="I141" s="58" t="n">
        <v>6542</v>
      </c>
      <c r="J141" s="59" t="n">
        <v>6294</v>
      </c>
      <c r="K141" s="58" t="n">
        <v>6322</v>
      </c>
      <c r="L141" s="60" t="s">
        <v>106</v>
      </c>
    </row>
    <row r="142" customFormat="false" ht="11.25" hidden="false" customHeight="true" outlineLevel="0" collapsed="false">
      <c r="A142" s="90" t="s">
        <v>107</v>
      </c>
      <c r="B142" s="114"/>
      <c r="C142" s="114"/>
      <c r="D142" s="114"/>
      <c r="E142" s="115"/>
      <c r="F142" s="111"/>
      <c r="G142" s="112"/>
      <c r="H142" s="111"/>
      <c r="I142" s="112"/>
      <c r="J142" s="111"/>
      <c r="K142" s="112"/>
      <c r="L142" s="45"/>
    </row>
    <row r="143" customFormat="false" ht="63" hidden="false" customHeight="true" outlineLevel="0" collapsed="false">
      <c r="A143" s="113" t="s">
        <v>108</v>
      </c>
      <c r="B143" s="16" t="s">
        <v>18</v>
      </c>
      <c r="C143" s="57" t="n">
        <v>3073</v>
      </c>
      <c r="D143" s="57" t="n">
        <v>3013</v>
      </c>
      <c r="E143" s="116" t="n">
        <v>2987</v>
      </c>
      <c r="F143" s="59" t="n">
        <v>2941</v>
      </c>
      <c r="G143" s="58" t="n">
        <v>2979</v>
      </c>
      <c r="H143" s="59" t="n">
        <v>2898</v>
      </c>
      <c r="I143" s="58" t="n">
        <v>2944</v>
      </c>
      <c r="J143" s="59" t="n">
        <v>2874</v>
      </c>
      <c r="K143" s="58" t="n">
        <v>2932</v>
      </c>
      <c r="L143" s="100" t="s">
        <v>50</v>
      </c>
    </row>
  </sheetData>
  <sheetProtection sheet="true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51">
    <cfRule type="cellIs" priority="2" operator="lessThan" aboveAverage="0" equalAverage="0" bottom="0" percent="0" rank="0" text="" dxfId="0">
      <formula>$F$11</formula>
    </cfRule>
  </conditionalFormatting>
  <conditionalFormatting sqref="I51">
    <cfRule type="cellIs" priority="3" operator="lessThan" aboveAverage="0" equalAverage="0" bottom="0" percent="0" rank="0" text="" dxfId="1">
      <formula>$H$11</formula>
    </cfRule>
  </conditionalFormatting>
  <conditionalFormatting sqref="K51">
    <cfRule type="cellIs" priority="4" operator="lessThan" aboveAverage="0" equalAverage="0" bottom="0" percent="0" rank="0" text="" dxfId="2">
      <formula>$J$11</formula>
    </cfRule>
  </conditionalFormatting>
  <conditionalFormatting sqref="G141">
    <cfRule type="cellIs" priority="5" operator="lessThan" aboveAverage="0" equalAverage="0" bottom="0" percent="0" rank="0" text="" dxfId="3">
      <formula>$F$11</formula>
    </cfRule>
  </conditionalFormatting>
  <conditionalFormatting sqref="I141">
    <cfRule type="cellIs" priority="6" operator="lessThan" aboveAverage="0" equalAverage="0" bottom="0" percent="0" rank="0" text="" dxfId="4">
      <formula>$H$11</formula>
    </cfRule>
  </conditionalFormatting>
  <conditionalFormatting sqref="K141">
    <cfRule type="cellIs" priority="7" operator="lessThan" aboveAverage="0" equalAverage="0" bottom="0" percent="0" rank="0" text="" dxfId="5">
      <formula>$J$11</formula>
    </cfRule>
  </conditionalFormatting>
  <conditionalFormatting sqref="G143">
    <cfRule type="cellIs" priority="8" operator="lessThan" aboveAverage="0" equalAverage="0" bottom="0" percent="0" rank="0" text="" dxfId="6">
      <formula>$F$11</formula>
    </cfRule>
  </conditionalFormatting>
  <conditionalFormatting sqref="I143">
    <cfRule type="cellIs" priority="9" operator="lessThan" aboveAverage="0" equalAverage="0" bottom="0" percent="0" rank="0" text="" dxfId="7">
      <formula>$H$11</formula>
    </cfRule>
  </conditionalFormatting>
  <conditionalFormatting sqref="K143">
    <cfRule type="cellIs" priority="10" operator="lessThan" aboveAverage="0" equalAverage="0" bottom="0" percent="0" rank="0" text="" dxfId="8">
      <formula>$J$11</formula>
    </cfRule>
  </conditionalFormatting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LibreOffice/7.3.6.2$Windows_X86_64 LibreOffice_project/c28ca90fd6e1a19e189fc16c05f8f8924961e12e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2024-05-03T13:21:38Z</dcterms:created>
  <dc:creator>Пользователь</dc:creator>
  <dc:description/>
  <dc:language>ru-RU</dc:language>
  <cp:lastModifiedBy>Пользователь</cp:lastModifiedBy>
  <cp:lastPrinted>2024-06-20T12:26:29Z</cp:lastPrinted>
  <dcterms:modified xsi:type="dcterms:W3CDTF">2024-06-28T05:11:04Z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